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defaultThemeVersion="202300"/>
  <mc:AlternateContent xmlns:mc="http://schemas.openxmlformats.org/markup-compatibility/2006">
    <mc:Choice Requires="x15">
      <x15ac:absPath xmlns:x15ac="http://schemas.microsoft.com/office/spreadsheetml/2010/11/ac" url="https://heisezs.sharepoint.com/sites/Artikelablage/Freigegebene Dokumente/2034212105/"/>
    </mc:Choice>
  </mc:AlternateContent>
  <xr:revisionPtr revIDLastSave="1" documentId="8_{11D4FBF2-E657-4D47-8ABB-28D5FBB47E96}" xr6:coauthVersionLast="47" xr6:coauthVersionMax="47" xr10:uidLastSave="{2DB9460A-5233-7146-8C0A-CBA5BAF1FF06}"/>
  <bookViews>
    <workbookView xWindow="1540" yWindow="600" windowWidth="38640" windowHeight="21120" activeTab="1" xr2:uid="{00000000-000D-0000-FFFF-FFFF00000000}"/>
  </bookViews>
  <sheets>
    <sheet name="Data" sheetId="4" r:id="rId1"/>
    <sheet name="Hilfsblatt" sheetId="12" r:id="rId2"/>
    <sheet name="Dashboard Linke Seite" sheetId="13" r:id="rId3"/>
  </sheets>
  <definedNames>
    <definedName name="Datenschnitt_Partei2">#N/A</definedName>
    <definedName name="Datenschnitt_Region3">#N/A</definedName>
    <definedName name="Datenschnitt_Wahljahr3">#N/A</definedName>
  </definedNames>
  <calcPr calcId="191029"/>
  <pivotCaches>
    <pivotCache cacheId="4" r:id="rId4"/>
    <pivotCache cacheId="5" r:id="rId5"/>
  </pivotCaches>
  <extLst>
    <ext xmlns:x14="http://schemas.microsoft.com/office/spreadsheetml/2009/9/main" uri="{BBE1A952-AA13-448e-AADC-164F8A28A991}">
      <x14:slicerCaches>
        <x14:slicerCache r:id="rId6"/>
        <x14:slicerCache r:id="rId7"/>
        <x14:slicerCache r:id="rId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1" i="13" l="1"/>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N41" i="12"/>
  <c r="M33" i="12"/>
  <c r="C43" i="12"/>
</calcChain>
</file>

<file path=xl/sharedStrings.xml><?xml version="1.0" encoding="utf-8"?>
<sst xmlns="http://schemas.openxmlformats.org/spreadsheetml/2006/main" count="535" uniqueCount="58">
  <si>
    <t>Wahljahr</t>
  </si>
  <si>
    <t>Region</t>
  </si>
  <si>
    <t>Zugehörige Bezirke</t>
  </si>
  <si>
    <t>Δ vs. Berlin gesamt</t>
  </si>
  <si>
    <t>2021</t>
  </si>
  <si>
    <t>West</t>
  </si>
  <si>
    <t>Charlottenburg-Wilmersdorf · Spandau · Steglitz-Zehlendorf · Reinickendorf</t>
  </si>
  <si>
    <t>Mitte</t>
  </si>
  <si>
    <t>Mitte · Tempelhof-Schöneberg</t>
  </si>
  <si>
    <t>Innenstadtsüd</t>
  </si>
  <si>
    <t>Friedrichshain-Kreuzberg · Neukölln</t>
  </si>
  <si>
    <t>Nord-Ost</t>
  </si>
  <si>
    <t>Pankow · Lichtenberg</t>
  </si>
  <si>
    <t>Süd-Ost</t>
  </si>
  <si>
    <t>Treptow-Köpenick · Marzahn-Hellersdorf</t>
  </si>
  <si>
    <t>Berlin gesamt</t>
  </si>
  <si>
    <t>Alle 12 Bezirke</t>
  </si>
  <si>
    <t>–</t>
  </si>
  <si>
    <t>2023</t>
  </si>
  <si>
    <t>Partei</t>
  </si>
  <si>
    <t>Stimmen (ca.)</t>
  </si>
  <si>
    <t>Ergebnis Zweitstimmen %</t>
  </si>
  <si>
    <t>Sitze Abgeordnetenhaus</t>
  </si>
  <si>
    <t>CDU</t>
  </si>
  <si>
    <t>SPD</t>
  </si>
  <si>
    <t>Grüne</t>
  </si>
  <si>
    <t>Linke</t>
  </si>
  <si>
    <t>AfD</t>
  </si>
  <si>
    <t>FDP</t>
  </si>
  <si>
    <t>Sonstige</t>
  </si>
  <si>
    <t>2026 (Umfrage)</t>
  </si>
  <si>
    <t>Zeilenbeschriftungen</t>
  </si>
  <si>
    <t>Gesamtergebnis</t>
  </si>
  <si>
    <t>Sitze</t>
  </si>
  <si>
    <t>Wahlbeteiligung</t>
  </si>
  <si>
    <t>Wahlberechtigte</t>
  </si>
  <si>
    <t>Summe Wahlberechtigte</t>
  </si>
  <si>
    <t>Referenztabelle - Region/Bezirke</t>
  </si>
  <si>
    <t>Mittelwert  Wahlbeteiligung</t>
  </si>
  <si>
    <t>Funktional - noch nicht final formatiert</t>
  </si>
  <si>
    <t>Charts und KPI für Dashboard</t>
  </si>
  <si>
    <t>Wahlergebnis</t>
  </si>
  <si>
    <t>2026 (U)</t>
  </si>
  <si>
    <t>2023 vs Umfrage 2026</t>
  </si>
  <si>
    <t/>
  </si>
  <si>
    <t>Hilfstabelle Partei Highlighten</t>
  </si>
  <si>
    <t>Hilfstabelle Region Highlighten</t>
  </si>
  <si>
    <t>ist verbunden mit Datenschnitt Region</t>
  </si>
  <si>
    <t>Total Zweitstimmen %</t>
  </si>
  <si>
    <t>Total Stimmen (ca.)</t>
  </si>
  <si>
    <t>Xverweis auf Referenztabelle =&gt;</t>
  </si>
  <si>
    <t>Hinweis:</t>
  </si>
  <si>
    <t>Textfeld-Verknüpfungen akzeptieren ausschließlich einen einfachen, direkten Zellbezug</t>
  </si>
  <si>
    <t>Deswegen kann man Inhalte wie die Summe der Wahlberechtigten in einer Region direkt aus einer Pivot-Tabelle übernehmen</t>
  </si>
  <si>
    <t xml:space="preserve">Funktionsformeln wie das Gesamtergebnis einer Pivot-Tabelle kann ein Textfeld nicht abbilden. </t>
  </si>
  <si>
    <t xml:space="preserve">Deshalb muss man zunächst in einer Hilfszelle das Ergebnis auslesen und darstellen. </t>
  </si>
  <si>
    <t>Im Textfeld wird dann der Inhalt der Hilfszelle übernommen.</t>
  </si>
  <si>
    <t>Hinweis: Zahlenformate in der Tabelle werden im Textfeld übernommen.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</si>
</sst>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12" x14ac:knownFonts="1">
    <font>
      <sz val="11"/>
      <color theme="1"/>
      <name val="Aptos Narrow"/>
      <family val="2"/>
      <scheme val="minor"/>
    </font>
    <font>
      <sz val="11"/>
      <color theme="1"/>
      <name val="Aptos Narrow"/>
      <family val="2"/>
      <scheme val="minor"/>
    </font>
    <font>
      <b/>
      <sz val="9"/>
      <color rgb="FFFFFFFF"/>
      <name val="Arial"/>
      <family val="2"/>
    </font>
    <font>
      <sz val="8"/>
      <color rgb="FF444444"/>
      <name val="Arial"/>
      <family val="2"/>
    </font>
    <font>
      <b/>
      <u/>
      <sz val="12"/>
      <color rgb="FFFF0000"/>
      <name val="Aptos Narrow"/>
      <family val="2"/>
      <scheme val="minor"/>
    </font>
    <font>
      <sz val="11"/>
      <color theme="8"/>
      <name val="Aptos Narrow"/>
      <family val="2"/>
      <scheme val="minor"/>
    </font>
    <font>
      <sz val="10"/>
      <color theme="1"/>
      <name val="Aptos Narrow"/>
      <family val="2"/>
      <scheme val="minor"/>
    </font>
    <font>
      <b/>
      <sz val="10"/>
      <color theme="0"/>
      <name val="Aptos Narrow"/>
      <family val="2"/>
      <scheme val="minor"/>
    </font>
    <font>
      <sz val="11"/>
      <color rgb="FF7030A0"/>
      <name val="Aptos Narrow"/>
      <family val="2"/>
      <scheme val="minor"/>
    </font>
    <font>
      <sz val="11"/>
      <name val="Aptos Narrow"/>
      <family val="2"/>
      <scheme val="minor"/>
    </font>
    <font>
      <b/>
      <sz val="11"/>
      <color theme="1"/>
      <name val="Aptos Narrow"/>
      <family val="2"/>
      <scheme val="minor"/>
    </font>
    <font>
      <b/>
      <sz val="9"/>
      <name val="Arial"/>
      <family val="2"/>
    </font>
  </fonts>
  <fills count="10">
    <fill>
      <patternFill patternType="none"/>
    </fill>
    <fill>
      <patternFill patternType="gray125"/>
    </fill>
    <fill>
      <patternFill patternType="solid">
        <fgColor rgb="FFF5F5F5"/>
      </patternFill>
    </fill>
    <fill>
      <patternFill patternType="solid">
        <fgColor rgb="FF333333"/>
      </patternFill>
    </fill>
    <fill>
      <patternFill patternType="solid">
        <fgColor rgb="FFFFFFFF"/>
      </patternFill>
    </fill>
    <fill>
      <patternFill patternType="solid">
        <fgColor rgb="FFE8EAF6"/>
      </patternFill>
    </fill>
    <fill>
      <patternFill patternType="solid">
        <fgColor theme="0" tint="-4.9989318521683403E-2"/>
        <bgColor indexed="64"/>
      </patternFill>
    </fill>
    <fill>
      <patternFill patternType="solid">
        <fgColor theme="1" tint="0.499984740745262"/>
        <bgColor indexed="64"/>
      </patternFill>
    </fill>
    <fill>
      <patternFill patternType="solid">
        <fgColor rgb="FFFFFFCC"/>
        <bgColor indexed="64"/>
      </patternFill>
    </fill>
    <fill>
      <patternFill patternType="solid">
        <fgColor theme="3" tint="0.89999084444715716"/>
        <bgColor indexed="64"/>
      </patternFill>
    </fill>
  </fills>
  <borders count="4">
    <border>
      <left/>
      <right/>
      <top/>
      <bottom/>
      <diagonal/>
    </border>
    <border>
      <left style="thin">
        <color rgb="FFBBBBBB"/>
      </left>
      <right style="thin">
        <color rgb="FFBBBBBB"/>
      </right>
      <top style="thin">
        <color rgb="FFBBBBBB"/>
      </top>
      <bottom style="thin">
        <color rgb="FFBBBBBB"/>
      </bottom>
      <diagonal/>
    </border>
    <border>
      <left/>
      <right/>
      <top/>
      <bottom style="thin">
        <color theme="0"/>
      </bottom>
      <diagonal/>
    </border>
    <border>
      <left/>
      <right/>
      <top/>
      <bottom style="thin">
        <color theme="0" tint="-0.34998626667073579"/>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7">
    <xf numFmtId="0" fontId="0" fillId="0" borderId="0" xfId="0"/>
    <xf numFmtId="164" fontId="0" fillId="0" borderId="0" xfId="0" applyNumberFormat="1"/>
    <xf numFmtId="165" fontId="0" fillId="0" borderId="0" xfId="1" applyNumberFormat="1" applyFont="1"/>
    <xf numFmtId="0" fontId="0" fillId="0" borderId="0" xfId="0" pivotButton="1"/>
    <xf numFmtId="0" fontId="0" fillId="0" borderId="0" xfId="0" applyAlignment="1">
      <alignment horizontal="left"/>
    </xf>
    <xf numFmtId="9" fontId="0" fillId="0" borderId="0" xfId="2" applyFont="1"/>
    <xf numFmtId="164" fontId="0" fillId="0" borderId="0" xfId="2" applyNumberFormat="1" applyFont="1"/>
    <xf numFmtId="0" fontId="0" fillId="0" borderId="0" xfId="0" applyAlignment="1">
      <alignment horizontal="center"/>
    </xf>
    <xf numFmtId="3" fontId="0" fillId="0" borderId="0" xfId="0" applyNumberFormat="1"/>
    <xf numFmtId="0" fontId="0" fillId="0" borderId="0" xfId="0" applyAlignment="1">
      <alignment horizontal="left" indent="1"/>
    </xf>
    <xf numFmtId="0" fontId="2" fillId="3" borderId="1" xfId="0" applyFont="1" applyFill="1" applyBorder="1" applyAlignment="1">
      <alignment horizontal="center" vertical="center" wrapText="1"/>
    </xf>
    <xf numFmtId="0" fontId="3" fillId="4" borderId="1" xfId="0" applyFont="1" applyFill="1" applyBorder="1" applyAlignment="1">
      <alignment horizontal="left" vertical="center"/>
    </xf>
    <xf numFmtId="0" fontId="3" fillId="2" borderId="1" xfId="0" applyFont="1" applyFill="1" applyBorder="1" applyAlignment="1">
      <alignment horizontal="left" vertical="center"/>
    </xf>
    <xf numFmtId="0" fontId="3" fillId="5" borderId="1" xfId="0" applyFont="1" applyFill="1" applyBorder="1" applyAlignment="1">
      <alignment horizontal="left" vertical="center"/>
    </xf>
    <xf numFmtId="0" fontId="4" fillId="0" borderId="0" xfId="0" applyFont="1"/>
    <xf numFmtId="0" fontId="5" fillId="0" borderId="0" xfId="0" applyFont="1"/>
    <xf numFmtId="0" fontId="0" fillId="6" borderId="0" xfId="0" applyFill="1"/>
    <xf numFmtId="164" fontId="6" fillId="0" borderId="0" xfId="0" applyNumberFormat="1" applyFont="1"/>
    <xf numFmtId="0" fontId="8" fillId="0" borderId="0" xfId="0" applyFont="1"/>
    <xf numFmtId="0" fontId="9" fillId="0" borderId="0" xfId="0" applyFont="1"/>
    <xf numFmtId="0" fontId="11" fillId="0" borderId="1" xfId="0" applyFont="1" applyBorder="1" applyAlignment="1">
      <alignment horizontal="center" vertical="center"/>
    </xf>
    <xf numFmtId="164" fontId="10" fillId="0" borderId="3" xfId="0" applyNumberFormat="1" applyFont="1" applyBorder="1"/>
    <xf numFmtId="0" fontId="0" fillId="8" borderId="0" xfId="0" applyFill="1"/>
    <xf numFmtId="0" fontId="0" fillId="8" borderId="0" xfId="0" applyFill="1" applyAlignment="1">
      <alignment horizontal="left"/>
    </xf>
    <xf numFmtId="9" fontId="0" fillId="9" borderId="0" xfId="0" applyNumberFormat="1" applyFill="1"/>
    <xf numFmtId="0" fontId="7" fillId="7" borderId="0" xfId="0" applyFont="1" applyFill="1" applyAlignment="1">
      <alignment horizontal="center" vertical="center" wrapText="1"/>
    </xf>
    <xf numFmtId="0" fontId="7" fillId="7" borderId="2" xfId="0" applyFont="1" applyFill="1" applyBorder="1" applyAlignment="1">
      <alignment horizontal="center" vertical="center" wrapText="1"/>
    </xf>
  </cellXfs>
  <cellStyles count="3">
    <cellStyle name="Komma" xfId="1" builtinId="3"/>
    <cellStyle name="Prozent" xfId="2" builtinId="5"/>
    <cellStyle name="Standard" xfId="0" builtinId="0"/>
  </cellStyles>
  <dxfs count="12">
    <dxf>
      <font>
        <b/>
        <i val="0"/>
        <color theme="0"/>
      </font>
      <fill>
        <patternFill patternType="gray125">
          <bgColor theme="1" tint="0.34998626667073579"/>
        </patternFill>
      </fill>
    </dxf>
    <dxf>
      <font>
        <b/>
        <i val="0"/>
      </font>
      <fill>
        <patternFill>
          <bgColor rgb="FFFFFFCC"/>
        </patternFill>
      </fill>
    </dxf>
    <dxf>
      <font>
        <b/>
        <i val="0"/>
      </font>
      <fill>
        <patternFill>
          <bgColor rgb="FFFFFFCC"/>
        </patternFill>
      </fill>
    </dxf>
    <dxf>
      <font>
        <b/>
        <i val="0"/>
        <color theme="0"/>
      </font>
      <fill>
        <patternFill patternType="gray125">
          <bgColor theme="1" tint="0.34998626667073579"/>
        </patternFill>
      </fill>
    </dxf>
    <dxf>
      <numFmt numFmtId="164" formatCode="0.0%"/>
    </dxf>
    <dxf>
      <font>
        <b val="0"/>
        <i val="0"/>
        <strike val="0"/>
        <condense val="0"/>
        <extend val="0"/>
        <outline val="0"/>
        <shadow val="0"/>
        <u val="none"/>
        <vertAlign val="baseline"/>
        <sz val="11"/>
        <color theme="1"/>
        <name val="Aptos Narrow"/>
        <family val="2"/>
        <scheme val="minor"/>
      </font>
      <numFmt numFmtId="165" formatCode="_-* #,##0_-;\-* #,##0_-;_-* &quot;-&quot;??_-;_-@_-"/>
    </dxf>
    <dxf>
      <font>
        <b val="0"/>
        <i val="0"/>
        <strike val="0"/>
        <condense val="0"/>
        <extend val="0"/>
        <outline val="0"/>
        <shadow val="0"/>
        <u val="none"/>
        <vertAlign val="baseline"/>
        <sz val="11"/>
        <color theme="1"/>
        <name val="Aptos Narrow"/>
        <family val="2"/>
        <scheme val="minor"/>
      </font>
      <numFmt numFmtId="165" formatCode="_-* #,##0_-;\-* #,##0_-;_-* &quot;-&quot;??_-;_-@_-"/>
    </dxf>
    <dxf>
      <font>
        <b val="0"/>
        <i val="0"/>
        <strike val="0"/>
        <condense val="0"/>
        <extend val="0"/>
        <outline val="0"/>
        <shadow val="0"/>
        <u val="none"/>
        <vertAlign val="baseline"/>
        <sz val="11"/>
        <color theme="1"/>
        <name val="Aptos Narrow"/>
        <family val="2"/>
        <scheme val="minor"/>
      </font>
      <numFmt numFmtId="165" formatCode="_-* #,##0_-;\-* #,##0_-;_-* &quot;-&quot;??_-;_-@_-"/>
    </dxf>
    <dxf>
      <font>
        <b val="0"/>
        <i val="0"/>
        <strike val="0"/>
        <condense val="0"/>
        <extend val="0"/>
        <outline val="0"/>
        <shadow val="0"/>
        <u val="none"/>
        <vertAlign val="baseline"/>
        <sz val="11"/>
        <color theme="1"/>
        <name val="Aptos Narrow"/>
        <family val="2"/>
        <scheme val="minor"/>
      </font>
    </dxf>
    <dxf>
      <alignment horizontal="center"/>
    </dxf>
    <dxf>
      <fill>
        <patternFill>
          <bgColor theme="3" tint="0.89999084444715716"/>
        </patternFill>
      </fill>
    </dxf>
    <dxf>
      <fill>
        <patternFill patternType="solid">
          <bgColor rgb="FFFFFFCC"/>
        </patternFill>
      </fill>
    </dxf>
  </dxfs>
  <tableStyles count="0" defaultTableStyle="TableStyleMedium2" defaultPivotStyle="PivotStyleLight16"/>
  <colors>
    <mruColors>
      <color rgb="FFFFFFCC"/>
      <color rgb="FFF0EA00"/>
      <color rgb="FFFF7578"/>
      <color rgb="FFFFA7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haredStrings" Target="sharedStrings.xml"/><Relationship Id="rId5" Type="http://schemas.openxmlformats.org/officeDocument/2006/relationships/pivotCacheDefinition" Target="pivotCache/pivotCacheDefinition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pivotCacheDefinition" Target="pivotCache/pivotCacheDefinition1.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[Berlin_Data und Pivot Hilfstabellen.xlsx]Hilfsblatt!Stimmen nach Partei</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solidFill>
              <a:sysClr val="windowText" lastClr="00000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solidFill>
              <a:sysClr val="windowText" lastClr="00000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tx1"/>
          </a:solidFill>
          <a:ln>
            <a:solidFill>
              <a:sysClr val="windowText" lastClr="000000"/>
            </a:solidFill>
          </a:ln>
          <a:effectLst/>
        </c:spPr>
      </c:pivotFmt>
      <c:pivotFmt>
        <c:idx val="9"/>
        <c:spPr>
          <a:solidFill>
            <a:schemeClr val="tx1">
              <a:lumMod val="50000"/>
              <a:lumOff val="50000"/>
            </a:schemeClr>
          </a:solidFill>
          <a:ln>
            <a:solidFill>
              <a:sysClr val="windowText" lastClr="000000"/>
            </a:solidFill>
          </a:ln>
          <a:effectLst/>
        </c:spPr>
      </c:pivotFmt>
      <c:pivotFmt>
        <c:idx val="10"/>
        <c:spPr>
          <a:solidFill>
            <a:srgbClr val="C00000"/>
          </a:solidFill>
          <a:ln>
            <a:solidFill>
              <a:sysClr val="windowText" lastClr="000000"/>
            </a:solidFill>
          </a:ln>
          <a:effectLst/>
        </c:spPr>
      </c:pivotFmt>
      <c:pivotFmt>
        <c:idx val="11"/>
        <c:spPr>
          <a:solidFill>
            <a:srgbClr val="FF7578"/>
          </a:solidFill>
          <a:ln>
            <a:solidFill>
              <a:sysClr val="windowText" lastClr="000000"/>
            </a:solidFill>
          </a:ln>
          <a:effectLst/>
        </c:spPr>
      </c:pivotFmt>
      <c:pivotFmt>
        <c:idx val="12"/>
        <c:spPr>
          <a:solidFill>
            <a:schemeClr val="accent6"/>
          </a:solidFill>
          <a:ln>
            <a:solidFill>
              <a:sysClr val="windowText" lastClr="000000"/>
            </a:solidFill>
          </a:ln>
          <a:effectLst/>
        </c:spPr>
      </c:pivotFmt>
      <c:pivotFmt>
        <c:idx val="13"/>
        <c:spPr>
          <a:solidFill>
            <a:schemeClr val="accent3">
              <a:lumMod val="40000"/>
              <a:lumOff val="60000"/>
            </a:schemeClr>
          </a:solidFill>
          <a:ln>
            <a:solidFill>
              <a:sysClr val="windowText" lastClr="000000"/>
            </a:solidFill>
          </a:ln>
          <a:effectLst/>
        </c:spPr>
      </c:pivotFmt>
      <c:pivotFmt>
        <c:idx val="14"/>
        <c:spPr>
          <a:solidFill>
            <a:schemeClr val="accent5"/>
          </a:solidFill>
          <a:ln>
            <a:solidFill>
              <a:sysClr val="windowText" lastClr="000000"/>
            </a:solidFill>
          </a:ln>
          <a:effectLst/>
        </c:spPr>
      </c:pivotFmt>
      <c:pivotFmt>
        <c:idx val="15"/>
        <c:spPr>
          <a:solidFill>
            <a:schemeClr val="accent5">
              <a:lumMod val="40000"/>
              <a:lumOff val="60000"/>
            </a:schemeClr>
          </a:solidFill>
          <a:ln>
            <a:solidFill>
              <a:sysClr val="windowText" lastClr="000000"/>
            </a:solidFill>
          </a:ln>
          <a:effectLst/>
        </c:spPr>
      </c:pivotFmt>
      <c:pivotFmt>
        <c:idx val="16"/>
        <c:spPr>
          <a:solidFill>
            <a:schemeClr val="accent4"/>
          </a:solidFill>
          <a:ln>
            <a:solidFill>
              <a:sysClr val="windowText" lastClr="000000"/>
            </a:solidFill>
          </a:ln>
          <a:effectLst/>
        </c:spPr>
      </c:pivotFmt>
      <c:pivotFmt>
        <c:idx val="17"/>
        <c:spPr>
          <a:solidFill>
            <a:schemeClr val="accent4">
              <a:lumMod val="40000"/>
              <a:lumOff val="60000"/>
            </a:schemeClr>
          </a:solidFill>
          <a:ln>
            <a:solidFill>
              <a:sysClr val="windowText" lastClr="000000"/>
            </a:solidFill>
          </a:ln>
          <a:effectLst/>
        </c:spPr>
      </c:pivotFmt>
      <c:pivotFmt>
        <c:idx val="18"/>
        <c:spPr>
          <a:solidFill>
            <a:srgbClr val="FFFF00"/>
          </a:solidFill>
          <a:ln>
            <a:solidFill>
              <a:sysClr val="windowText" lastClr="000000"/>
            </a:solidFill>
          </a:ln>
          <a:effectLst/>
        </c:spPr>
      </c:pivotFmt>
      <c:pivotFmt>
        <c:idx val="19"/>
        <c:spPr>
          <a:solidFill>
            <a:srgbClr val="FFFFCC"/>
          </a:solidFill>
          <a:ln>
            <a:solidFill>
              <a:sysClr val="windowText" lastClr="000000"/>
            </a:solidFill>
          </a:ln>
          <a:effectLst/>
        </c:spPr>
      </c:pivotFmt>
      <c:pivotFmt>
        <c:idx val="20"/>
        <c:spPr>
          <a:solidFill>
            <a:schemeClr val="bg1">
              <a:lumMod val="65000"/>
            </a:schemeClr>
          </a:solidFill>
          <a:ln>
            <a:solidFill>
              <a:sysClr val="windowText" lastClr="000000"/>
            </a:solidFill>
          </a:ln>
          <a:effectLst/>
        </c:spPr>
      </c:pivotFmt>
      <c:pivotFmt>
        <c:idx val="21"/>
        <c:spPr>
          <a:solidFill>
            <a:schemeClr val="bg1">
              <a:lumMod val="85000"/>
            </a:schemeClr>
          </a:solidFill>
          <a:ln>
            <a:solidFill>
              <a:sysClr val="windowText" lastClr="000000"/>
            </a:solidFill>
          </a:ln>
          <a:effectLst/>
        </c:spPr>
      </c:pivotFmt>
    </c:pivotFmts>
    <c:plotArea>
      <c:layout/>
      <c:barChart>
        <c:barDir val="col"/>
        <c:grouping val="clustered"/>
        <c:varyColors val="0"/>
        <c:ser>
          <c:idx val="0"/>
          <c:order val="0"/>
          <c:tx>
            <c:strRef>
              <c:f>Hilfsblatt!$B$6:$B$7</c:f>
              <c:strCache>
                <c:ptCount val="1"/>
                <c:pt idx="0">
                  <c:v>2021</c:v>
                </c:pt>
              </c:strCache>
            </c:strRef>
          </c:tx>
          <c:spPr>
            <a:solidFill>
              <a:schemeClr val="accent1"/>
            </a:solidFill>
            <a:ln>
              <a:solidFill>
                <a:sysClr val="windowText" lastClr="000000"/>
              </a:solidFill>
            </a:ln>
            <a:effectLst/>
          </c:spPr>
          <c:invertIfNegative val="0"/>
          <c:dPt>
            <c:idx val="0"/>
            <c:invertIfNegative val="0"/>
            <c:bubble3D val="0"/>
            <c:spPr>
              <a:solidFill>
                <a:schemeClr val="tx1"/>
              </a:solidFill>
              <a:ln>
                <a:solidFill>
                  <a:sysClr val="windowText" lastClr="000000"/>
                </a:solidFill>
              </a:ln>
              <a:effectLst/>
            </c:spPr>
            <c:extLst>
              <c:ext xmlns:c16="http://schemas.microsoft.com/office/drawing/2014/chart" uri="{C3380CC4-5D6E-409C-BE32-E72D297353CC}">
                <c16:uniqueId val="{00000000-E0F1-4C44-A52F-2BB896C6EAF7}"/>
              </c:ext>
            </c:extLst>
          </c:dPt>
          <c:dPt>
            <c:idx val="1"/>
            <c:invertIfNegative val="0"/>
            <c:bubble3D val="0"/>
            <c:spPr>
              <a:solidFill>
                <a:srgbClr val="C00000"/>
              </a:solidFill>
              <a:ln>
                <a:solidFill>
                  <a:sysClr val="windowText" lastClr="000000"/>
                </a:solidFill>
              </a:ln>
              <a:effectLst/>
            </c:spPr>
            <c:extLst>
              <c:ext xmlns:c16="http://schemas.microsoft.com/office/drawing/2014/chart" uri="{C3380CC4-5D6E-409C-BE32-E72D297353CC}">
                <c16:uniqueId val="{00000002-E0F1-4C44-A52F-2BB896C6EAF7}"/>
              </c:ext>
            </c:extLst>
          </c:dPt>
          <c:dPt>
            <c:idx val="2"/>
            <c:invertIfNegative val="0"/>
            <c:bubble3D val="0"/>
            <c:spPr>
              <a:solidFill>
                <a:schemeClr val="accent6"/>
              </a:solidFill>
              <a:ln>
                <a:solidFill>
                  <a:sysClr val="windowText" lastClr="000000"/>
                </a:solidFill>
              </a:ln>
              <a:effectLst/>
            </c:spPr>
            <c:extLst>
              <c:ext xmlns:c16="http://schemas.microsoft.com/office/drawing/2014/chart" uri="{C3380CC4-5D6E-409C-BE32-E72D297353CC}">
                <c16:uniqueId val="{00000004-E0F1-4C44-A52F-2BB896C6EAF7}"/>
              </c:ext>
            </c:extLst>
          </c:dPt>
          <c:dPt>
            <c:idx val="3"/>
            <c:invertIfNegative val="0"/>
            <c:bubble3D val="0"/>
            <c:spPr>
              <a:solidFill>
                <a:schemeClr val="accent5"/>
              </a:solidFill>
              <a:ln>
                <a:solidFill>
                  <a:sysClr val="windowText" lastClr="000000"/>
                </a:solidFill>
              </a:ln>
              <a:effectLst/>
            </c:spPr>
            <c:extLst>
              <c:ext xmlns:c16="http://schemas.microsoft.com/office/drawing/2014/chart" uri="{C3380CC4-5D6E-409C-BE32-E72D297353CC}">
                <c16:uniqueId val="{00000006-E0F1-4C44-A52F-2BB896C6EAF7}"/>
              </c:ext>
            </c:extLst>
          </c:dPt>
          <c:dPt>
            <c:idx val="4"/>
            <c:invertIfNegative val="0"/>
            <c:bubble3D val="0"/>
            <c:spPr>
              <a:solidFill>
                <a:schemeClr val="accent4"/>
              </a:solidFill>
              <a:ln>
                <a:solidFill>
                  <a:sysClr val="windowText" lastClr="000000"/>
                </a:solidFill>
              </a:ln>
              <a:effectLst/>
            </c:spPr>
            <c:extLst>
              <c:ext xmlns:c16="http://schemas.microsoft.com/office/drawing/2014/chart" uri="{C3380CC4-5D6E-409C-BE32-E72D297353CC}">
                <c16:uniqueId val="{00000008-E0F1-4C44-A52F-2BB896C6EAF7}"/>
              </c:ext>
            </c:extLst>
          </c:dPt>
          <c:dPt>
            <c:idx val="5"/>
            <c:invertIfNegative val="0"/>
            <c:bubble3D val="0"/>
            <c:spPr>
              <a:solidFill>
                <a:srgbClr val="FFFF00"/>
              </a:solidFill>
              <a:ln>
                <a:solidFill>
                  <a:sysClr val="windowText" lastClr="000000"/>
                </a:solidFill>
              </a:ln>
              <a:effectLst/>
            </c:spPr>
            <c:extLst>
              <c:ext xmlns:c16="http://schemas.microsoft.com/office/drawing/2014/chart" uri="{C3380CC4-5D6E-409C-BE32-E72D297353CC}">
                <c16:uniqueId val="{0000000A-E0F1-4C44-A52F-2BB896C6EAF7}"/>
              </c:ext>
            </c:extLst>
          </c:dPt>
          <c:dPt>
            <c:idx val="6"/>
            <c:invertIfNegative val="0"/>
            <c:bubble3D val="0"/>
            <c:spPr>
              <a:solidFill>
                <a:schemeClr val="bg1">
                  <a:lumMod val="65000"/>
                </a:schemeClr>
              </a:solidFill>
              <a:ln>
                <a:solidFill>
                  <a:sysClr val="windowText" lastClr="000000"/>
                </a:solidFill>
              </a:ln>
              <a:effectLst/>
            </c:spPr>
            <c:extLst>
              <c:ext xmlns:c16="http://schemas.microsoft.com/office/drawing/2014/chart" uri="{C3380CC4-5D6E-409C-BE32-E72D297353CC}">
                <c16:uniqueId val="{0000000C-E0F1-4C44-A52F-2BB896C6EAF7}"/>
              </c:ext>
            </c:extLst>
          </c:dPt>
          <c:cat>
            <c:strRef>
              <c:f>Hilfsblatt!$A$8:$A$14</c:f>
              <c:strCache>
                <c:ptCount val="7"/>
                <c:pt idx="0">
                  <c:v>CDU</c:v>
                </c:pt>
                <c:pt idx="1">
                  <c:v>SPD</c:v>
                </c:pt>
                <c:pt idx="2">
                  <c:v>Grüne</c:v>
                </c:pt>
                <c:pt idx="3">
                  <c:v>Linke</c:v>
                </c:pt>
                <c:pt idx="4">
                  <c:v>AfD</c:v>
                </c:pt>
                <c:pt idx="5">
                  <c:v>FDP</c:v>
                </c:pt>
                <c:pt idx="6">
                  <c:v>Sonstige</c:v>
                </c:pt>
              </c:strCache>
            </c:strRef>
          </c:cat>
          <c:val>
            <c:numRef>
              <c:f>Hilfsblatt!$B$8:$B$14</c:f>
              <c:numCache>
                <c:formatCode>#,##0</c:formatCode>
                <c:ptCount val="7"/>
                <c:pt idx="0">
                  <c:v>46423</c:v>
                </c:pt>
                <c:pt idx="1">
                  <c:v>70494</c:v>
                </c:pt>
                <c:pt idx="2">
                  <c:v>73933</c:v>
                </c:pt>
                <c:pt idx="3">
                  <c:v>67055</c:v>
                </c:pt>
                <c:pt idx="4">
                  <c:v>25790</c:v>
                </c:pt>
                <c:pt idx="5">
                  <c:v>20632</c:v>
                </c:pt>
                <c:pt idx="6">
                  <c:v>39545</c:v>
                </c:pt>
              </c:numCache>
            </c:numRef>
          </c:val>
          <c:extLst>
            <c:ext xmlns:c16="http://schemas.microsoft.com/office/drawing/2014/chart" uri="{C3380CC4-5D6E-409C-BE32-E72D297353CC}">
              <c16:uniqueId val="{00000000-A734-4AEA-8751-F843763048A0}"/>
            </c:ext>
          </c:extLst>
        </c:ser>
        <c:ser>
          <c:idx val="1"/>
          <c:order val="1"/>
          <c:tx>
            <c:strRef>
              <c:f>Hilfsblatt!$C$6:$C$7</c:f>
              <c:strCache>
                <c:ptCount val="1"/>
                <c:pt idx="0">
                  <c:v>2023</c:v>
                </c:pt>
              </c:strCache>
            </c:strRef>
          </c:tx>
          <c:spPr>
            <a:solidFill>
              <a:schemeClr val="accent2"/>
            </a:solidFill>
            <a:ln>
              <a:solidFill>
                <a:sysClr val="windowText" lastClr="000000"/>
              </a:solidFill>
            </a:ln>
            <a:effectLst/>
          </c:spPr>
          <c:invertIfNegative val="0"/>
          <c:dPt>
            <c:idx val="0"/>
            <c:invertIfNegative val="0"/>
            <c:bubble3D val="0"/>
            <c:spPr>
              <a:solidFill>
                <a:schemeClr val="tx1">
                  <a:lumMod val="50000"/>
                  <a:lumOff val="50000"/>
                </a:schemeClr>
              </a:solidFill>
              <a:ln>
                <a:solidFill>
                  <a:sysClr val="windowText" lastClr="000000"/>
                </a:solidFill>
              </a:ln>
              <a:effectLst/>
            </c:spPr>
            <c:extLst>
              <c:ext xmlns:c16="http://schemas.microsoft.com/office/drawing/2014/chart" uri="{C3380CC4-5D6E-409C-BE32-E72D297353CC}">
                <c16:uniqueId val="{00000001-E0F1-4C44-A52F-2BB896C6EAF7}"/>
              </c:ext>
            </c:extLst>
          </c:dPt>
          <c:dPt>
            <c:idx val="1"/>
            <c:invertIfNegative val="0"/>
            <c:bubble3D val="0"/>
            <c:spPr>
              <a:solidFill>
                <a:srgbClr val="FF7578"/>
              </a:solidFill>
              <a:ln>
                <a:solidFill>
                  <a:sysClr val="windowText" lastClr="000000"/>
                </a:solidFill>
              </a:ln>
              <a:effectLst/>
            </c:spPr>
            <c:extLst>
              <c:ext xmlns:c16="http://schemas.microsoft.com/office/drawing/2014/chart" uri="{C3380CC4-5D6E-409C-BE32-E72D297353CC}">
                <c16:uniqueId val="{00000003-E0F1-4C44-A52F-2BB896C6EAF7}"/>
              </c:ext>
            </c:extLst>
          </c:dPt>
          <c:dPt>
            <c:idx val="2"/>
            <c:invertIfNegative val="0"/>
            <c:bubble3D val="0"/>
            <c:spPr>
              <a:solidFill>
                <a:schemeClr val="accent3">
                  <a:lumMod val="40000"/>
                  <a:lumOff val="60000"/>
                </a:schemeClr>
              </a:solidFill>
              <a:ln>
                <a:solidFill>
                  <a:sysClr val="windowText" lastClr="000000"/>
                </a:solidFill>
              </a:ln>
              <a:effectLst/>
            </c:spPr>
            <c:extLst>
              <c:ext xmlns:c16="http://schemas.microsoft.com/office/drawing/2014/chart" uri="{C3380CC4-5D6E-409C-BE32-E72D297353CC}">
                <c16:uniqueId val="{00000005-E0F1-4C44-A52F-2BB896C6EAF7}"/>
              </c:ext>
            </c:extLst>
          </c:dPt>
          <c:dPt>
            <c:idx val="3"/>
            <c:invertIfNegative val="0"/>
            <c:bubble3D val="0"/>
            <c:spPr>
              <a:solidFill>
                <a:schemeClr val="accent5">
                  <a:lumMod val="40000"/>
                  <a:lumOff val="60000"/>
                </a:schemeClr>
              </a:solidFill>
              <a:ln>
                <a:solidFill>
                  <a:sysClr val="windowText" lastClr="000000"/>
                </a:solidFill>
              </a:ln>
              <a:effectLst/>
            </c:spPr>
            <c:extLst>
              <c:ext xmlns:c16="http://schemas.microsoft.com/office/drawing/2014/chart" uri="{C3380CC4-5D6E-409C-BE32-E72D297353CC}">
                <c16:uniqueId val="{00000007-E0F1-4C44-A52F-2BB896C6EAF7}"/>
              </c:ext>
            </c:extLst>
          </c:dPt>
          <c:dPt>
            <c:idx val="4"/>
            <c:invertIfNegative val="0"/>
            <c:bubble3D val="0"/>
            <c:spPr>
              <a:solidFill>
                <a:schemeClr val="accent4">
                  <a:lumMod val="40000"/>
                  <a:lumOff val="60000"/>
                </a:schemeClr>
              </a:solidFill>
              <a:ln>
                <a:solidFill>
                  <a:sysClr val="windowText" lastClr="000000"/>
                </a:solidFill>
              </a:ln>
              <a:effectLst/>
            </c:spPr>
            <c:extLst>
              <c:ext xmlns:c16="http://schemas.microsoft.com/office/drawing/2014/chart" uri="{C3380CC4-5D6E-409C-BE32-E72D297353CC}">
                <c16:uniqueId val="{00000009-E0F1-4C44-A52F-2BB896C6EAF7}"/>
              </c:ext>
            </c:extLst>
          </c:dPt>
          <c:dPt>
            <c:idx val="5"/>
            <c:invertIfNegative val="0"/>
            <c:bubble3D val="0"/>
            <c:spPr>
              <a:solidFill>
                <a:srgbClr val="FFFFCC"/>
              </a:solidFill>
              <a:ln>
                <a:solidFill>
                  <a:sysClr val="windowText" lastClr="000000"/>
                </a:solidFill>
              </a:ln>
              <a:effectLst/>
            </c:spPr>
            <c:extLst>
              <c:ext xmlns:c16="http://schemas.microsoft.com/office/drawing/2014/chart" uri="{C3380CC4-5D6E-409C-BE32-E72D297353CC}">
                <c16:uniqueId val="{0000000B-E0F1-4C44-A52F-2BB896C6EAF7}"/>
              </c:ext>
            </c:extLst>
          </c:dPt>
          <c:dPt>
            <c:idx val="6"/>
            <c:invertIfNegative val="0"/>
            <c:bubble3D val="0"/>
            <c:spPr>
              <a:solidFill>
                <a:schemeClr val="bg1">
                  <a:lumMod val="85000"/>
                </a:schemeClr>
              </a:solidFill>
              <a:ln>
                <a:solidFill>
                  <a:sysClr val="windowText" lastClr="000000"/>
                </a:solidFill>
              </a:ln>
              <a:effectLst/>
            </c:spPr>
            <c:extLst>
              <c:ext xmlns:c16="http://schemas.microsoft.com/office/drawing/2014/chart" uri="{C3380CC4-5D6E-409C-BE32-E72D297353CC}">
                <c16:uniqueId val="{0000000D-E0F1-4C44-A52F-2BB896C6EAF7}"/>
              </c:ext>
            </c:extLst>
          </c:dPt>
          <c:cat>
            <c:strRef>
              <c:f>Hilfsblatt!$A$8:$A$14</c:f>
              <c:strCache>
                <c:ptCount val="7"/>
                <c:pt idx="0">
                  <c:v>CDU</c:v>
                </c:pt>
                <c:pt idx="1">
                  <c:v>SPD</c:v>
                </c:pt>
                <c:pt idx="2">
                  <c:v>Grüne</c:v>
                </c:pt>
                <c:pt idx="3">
                  <c:v>Linke</c:v>
                </c:pt>
                <c:pt idx="4">
                  <c:v>AfD</c:v>
                </c:pt>
                <c:pt idx="5">
                  <c:v>FDP</c:v>
                </c:pt>
                <c:pt idx="6">
                  <c:v>Sonstige</c:v>
                </c:pt>
              </c:strCache>
            </c:strRef>
          </c:cat>
          <c:val>
            <c:numRef>
              <c:f>Hilfsblatt!$C$8:$C$14</c:f>
              <c:numCache>
                <c:formatCode>#,##0</c:formatCode>
                <c:ptCount val="7"/>
                <c:pt idx="0">
                  <c:v>48465</c:v>
                </c:pt>
                <c:pt idx="1">
                  <c:v>39296</c:v>
                </c:pt>
                <c:pt idx="2">
                  <c:v>41479</c:v>
                </c:pt>
                <c:pt idx="3">
                  <c:v>37550</c:v>
                </c:pt>
                <c:pt idx="4">
                  <c:v>21395</c:v>
                </c:pt>
                <c:pt idx="5">
                  <c:v>9824</c:v>
                </c:pt>
                <c:pt idx="6">
                  <c:v>20085</c:v>
                </c:pt>
              </c:numCache>
            </c:numRef>
          </c:val>
          <c:extLst>
            <c:ext xmlns:c16="http://schemas.microsoft.com/office/drawing/2014/chart" uri="{C3380CC4-5D6E-409C-BE32-E72D297353CC}">
              <c16:uniqueId val="{00000001-A734-4AEA-8751-F843763048A0}"/>
            </c:ext>
          </c:extLst>
        </c:ser>
        <c:dLbls>
          <c:showLegendKey val="0"/>
          <c:showVal val="0"/>
          <c:showCatName val="0"/>
          <c:showSerName val="0"/>
          <c:showPercent val="0"/>
          <c:showBubbleSize val="0"/>
        </c:dLbls>
        <c:gapWidth val="219"/>
        <c:overlap val="-27"/>
        <c:axId val="675115680"/>
        <c:axId val="383464240"/>
      </c:barChart>
      <c:catAx>
        <c:axId val="675115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83464240"/>
        <c:crosses val="autoZero"/>
        <c:auto val="1"/>
        <c:lblAlgn val="ctr"/>
        <c:lblOffset val="100"/>
        <c:noMultiLvlLbl val="0"/>
      </c:catAx>
      <c:valAx>
        <c:axId val="3834642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75115680"/>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de-DE"/>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[Berlin_Data und Pivot Hilfstabellen.xlsx]Hilfsblatt!Zweitstimmen Prozent</c:name>
    <c:fmtId val="1"/>
  </c:pivotSource>
  <c:chart>
    <c:autoTitleDeleted val="0"/>
    <c:pivotFmts>
      <c:pivotFmt>
        <c:idx val="0"/>
        <c:spPr>
          <a:ln w="28575" cap="rnd">
            <a:solidFill>
              <a:schemeClr val="tx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rgbClr val="C0000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5"/>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28575" cap="rnd">
            <a:solidFill>
              <a:schemeClr val="accent4"/>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rgbClr val="FFFF0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
        <c:spPr>
          <a:ln w="28575" cap="rnd">
            <a:solidFill>
              <a:schemeClr val="bg1">
                <a:lumMod val="6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chemeClr val="accent5"/>
            </a:solidFill>
            <a:round/>
          </a:ln>
          <a:effectLst/>
        </c:spPr>
        <c:marker>
          <c:symbol val="none"/>
        </c:marker>
      </c:pivotFmt>
      <c:pivotFmt>
        <c:idx val="9"/>
        <c:spPr>
          <a:ln w="28575" cap="rnd">
            <a:solidFill>
              <a:srgbClr val="F0EA00"/>
            </a:solidFill>
            <a:round/>
          </a:ln>
          <a:effectLst/>
        </c:spPr>
        <c:marker>
          <c:symbol val="none"/>
        </c:marker>
      </c:pivotFmt>
      <c:pivotFmt>
        <c:idx val="10"/>
        <c:spPr>
          <a:ln w="28575" cap="rnd">
            <a:solidFill>
              <a:srgbClr val="F0EA00"/>
            </a:solidFill>
            <a:round/>
          </a:ln>
          <a:effectLst/>
        </c:spPr>
        <c:marker>
          <c:symbol val="none"/>
        </c:marker>
      </c:pivotFmt>
    </c:pivotFmts>
    <c:plotArea>
      <c:layout>
        <c:manualLayout>
          <c:layoutTarget val="inner"/>
          <c:xMode val="edge"/>
          <c:yMode val="edge"/>
          <c:x val="0.11510887253151851"/>
          <c:y val="6.1356943554585007E-2"/>
          <c:w val="0.64701400470191528"/>
          <c:h val="0.83896979796433191"/>
        </c:manualLayout>
      </c:layout>
      <c:lineChart>
        <c:grouping val="standard"/>
        <c:varyColors val="0"/>
        <c:ser>
          <c:idx val="0"/>
          <c:order val="0"/>
          <c:tx>
            <c:strRef>
              <c:f>Hilfsblatt!$B$18:$B$19</c:f>
              <c:strCache>
                <c:ptCount val="1"/>
                <c:pt idx="0">
                  <c:v>CDU</c:v>
                </c:pt>
              </c:strCache>
            </c:strRef>
          </c:tx>
          <c:spPr>
            <a:ln w="28575" cap="rnd">
              <a:solidFill>
                <a:schemeClr val="tx1"/>
              </a:solidFill>
              <a:round/>
            </a:ln>
            <a:effectLst/>
          </c:spPr>
          <c:marker>
            <c:symbol val="none"/>
          </c:marker>
          <c:cat>
            <c:strRef>
              <c:f>Hilfsblatt!$A$20:$A$22</c:f>
              <c:strCache>
                <c:ptCount val="3"/>
                <c:pt idx="0">
                  <c:v>2021</c:v>
                </c:pt>
                <c:pt idx="1">
                  <c:v>2023</c:v>
                </c:pt>
                <c:pt idx="2">
                  <c:v>2026 (Umfrage)</c:v>
                </c:pt>
              </c:strCache>
            </c:strRef>
          </c:cat>
          <c:val>
            <c:numRef>
              <c:f>Hilfsblatt!$B$20:$B$22</c:f>
              <c:numCache>
                <c:formatCode>0.0%</c:formatCode>
                <c:ptCount val="3"/>
                <c:pt idx="0">
                  <c:v>0.13500000000000001</c:v>
                </c:pt>
                <c:pt idx="1">
                  <c:v>0.222</c:v>
                </c:pt>
                <c:pt idx="2">
                  <c:v>0.2</c:v>
                </c:pt>
              </c:numCache>
            </c:numRef>
          </c:val>
          <c:smooth val="0"/>
          <c:extLst>
            <c:ext xmlns:c16="http://schemas.microsoft.com/office/drawing/2014/chart" uri="{C3380CC4-5D6E-409C-BE32-E72D297353CC}">
              <c16:uniqueId val="{00000000-EAB6-43B2-9617-6B7097E3ACCB}"/>
            </c:ext>
          </c:extLst>
        </c:ser>
        <c:ser>
          <c:idx val="1"/>
          <c:order val="1"/>
          <c:tx>
            <c:strRef>
              <c:f>Hilfsblatt!$C$18:$C$19</c:f>
              <c:strCache>
                <c:ptCount val="1"/>
                <c:pt idx="0">
                  <c:v>SPD</c:v>
                </c:pt>
              </c:strCache>
            </c:strRef>
          </c:tx>
          <c:spPr>
            <a:ln w="28575" cap="rnd">
              <a:solidFill>
                <a:srgbClr val="C00000"/>
              </a:solidFill>
              <a:round/>
            </a:ln>
            <a:effectLst/>
          </c:spPr>
          <c:marker>
            <c:symbol val="none"/>
          </c:marker>
          <c:cat>
            <c:strRef>
              <c:f>Hilfsblatt!$A$20:$A$22</c:f>
              <c:strCache>
                <c:ptCount val="3"/>
                <c:pt idx="0">
                  <c:v>2021</c:v>
                </c:pt>
                <c:pt idx="1">
                  <c:v>2023</c:v>
                </c:pt>
                <c:pt idx="2">
                  <c:v>2026 (Umfrage)</c:v>
                </c:pt>
              </c:strCache>
            </c:strRef>
          </c:cat>
          <c:val>
            <c:numRef>
              <c:f>Hilfsblatt!$C$20:$C$22</c:f>
              <c:numCache>
                <c:formatCode>0.0%</c:formatCode>
                <c:ptCount val="3"/>
                <c:pt idx="0">
                  <c:v>0.20499999999999999</c:v>
                </c:pt>
                <c:pt idx="1">
                  <c:v>0.18</c:v>
                </c:pt>
                <c:pt idx="2">
                  <c:v>0.15</c:v>
                </c:pt>
              </c:numCache>
            </c:numRef>
          </c:val>
          <c:smooth val="0"/>
          <c:extLst>
            <c:ext xmlns:c16="http://schemas.microsoft.com/office/drawing/2014/chart" uri="{C3380CC4-5D6E-409C-BE32-E72D297353CC}">
              <c16:uniqueId val="{00000001-EAB6-43B2-9617-6B7097E3ACCB}"/>
            </c:ext>
          </c:extLst>
        </c:ser>
        <c:ser>
          <c:idx val="2"/>
          <c:order val="2"/>
          <c:tx>
            <c:strRef>
              <c:f>Hilfsblatt!$D$18:$D$19</c:f>
              <c:strCache>
                <c:ptCount val="1"/>
                <c:pt idx="0">
                  <c:v>Grüne</c:v>
                </c:pt>
              </c:strCache>
            </c:strRef>
          </c:tx>
          <c:spPr>
            <a:ln w="28575" cap="rnd">
              <a:solidFill>
                <a:schemeClr val="accent3"/>
              </a:solidFill>
              <a:round/>
            </a:ln>
            <a:effectLst/>
          </c:spPr>
          <c:marker>
            <c:symbol val="none"/>
          </c:marker>
          <c:cat>
            <c:strRef>
              <c:f>Hilfsblatt!$A$20:$A$22</c:f>
              <c:strCache>
                <c:ptCount val="3"/>
                <c:pt idx="0">
                  <c:v>2021</c:v>
                </c:pt>
                <c:pt idx="1">
                  <c:v>2023</c:v>
                </c:pt>
                <c:pt idx="2">
                  <c:v>2026 (Umfrage)</c:v>
                </c:pt>
              </c:strCache>
            </c:strRef>
          </c:cat>
          <c:val>
            <c:numRef>
              <c:f>Hilfsblatt!$D$20:$D$22</c:f>
              <c:numCache>
                <c:formatCode>0.0%</c:formatCode>
                <c:ptCount val="3"/>
                <c:pt idx="0">
                  <c:v>0.215</c:v>
                </c:pt>
                <c:pt idx="1">
                  <c:v>0.19</c:v>
                </c:pt>
                <c:pt idx="2">
                  <c:v>0.19</c:v>
                </c:pt>
              </c:numCache>
            </c:numRef>
          </c:val>
          <c:smooth val="0"/>
          <c:extLst>
            <c:ext xmlns:c16="http://schemas.microsoft.com/office/drawing/2014/chart" uri="{C3380CC4-5D6E-409C-BE32-E72D297353CC}">
              <c16:uniqueId val="{00000002-EAB6-43B2-9617-6B7097E3ACCB}"/>
            </c:ext>
          </c:extLst>
        </c:ser>
        <c:ser>
          <c:idx val="3"/>
          <c:order val="3"/>
          <c:tx>
            <c:strRef>
              <c:f>Hilfsblatt!$E$18:$E$19</c:f>
              <c:strCache>
                <c:ptCount val="1"/>
                <c:pt idx="0">
                  <c:v>Linke</c:v>
                </c:pt>
              </c:strCache>
            </c:strRef>
          </c:tx>
          <c:spPr>
            <a:ln w="28575" cap="rnd">
              <a:solidFill>
                <a:schemeClr val="accent5"/>
              </a:solidFill>
              <a:round/>
            </a:ln>
            <a:effectLst/>
          </c:spPr>
          <c:marker>
            <c:symbol val="none"/>
          </c:marker>
          <c:cat>
            <c:strRef>
              <c:f>Hilfsblatt!$A$20:$A$22</c:f>
              <c:strCache>
                <c:ptCount val="3"/>
                <c:pt idx="0">
                  <c:v>2021</c:v>
                </c:pt>
                <c:pt idx="1">
                  <c:v>2023</c:v>
                </c:pt>
                <c:pt idx="2">
                  <c:v>2026 (Umfrage)</c:v>
                </c:pt>
              </c:strCache>
            </c:strRef>
          </c:cat>
          <c:val>
            <c:numRef>
              <c:f>Hilfsblatt!$E$20:$E$22</c:f>
              <c:numCache>
                <c:formatCode>0.0%</c:formatCode>
                <c:ptCount val="3"/>
                <c:pt idx="0">
                  <c:v>0.19500000000000001</c:v>
                </c:pt>
                <c:pt idx="1">
                  <c:v>0.17199999999999999</c:v>
                </c:pt>
                <c:pt idx="2">
                  <c:v>0.22</c:v>
                </c:pt>
              </c:numCache>
            </c:numRef>
          </c:val>
          <c:smooth val="0"/>
          <c:extLst>
            <c:ext xmlns:c16="http://schemas.microsoft.com/office/drawing/2014/chart" uri="{C3380CC4-5D6E-409C-BE32-E72D297353CC}">
              <c16:uniqueId val="{00000003-EAB6-43B2-9617-6B7097E3ACCB}"/>
            </c:ext>
          </c:extLst>
        </c:ser>
        <c:ser>
          <c:idx val="4"/>
          <c:order val="4"/>
          <c:tx>
            <c:strRef>
              <c:f>Hilfsblatt!$F$18:$F$19</c:f>
              <c:strCache>
                <c:ptCount val="1"/>
                <c:pt idx="0">
                  <c:v>AfD</c:v>
                </c:pt>
              </c:strCache>
            </c:strRef>
          </c:tx>
          <c:spPr>
            <a:ln w="28575" cap="rnd">
              <a:solidFill>
                <a:schemeClr val="accent4"/>
              </a:solidFill>
              <a:round/>
            </a:ln>
            <a:effectLst/>
          </c:spPr>
          <c:marker>
            <c:symbol val="none"/>
          </c:marker>
          <c:cat>
            <c:strRef>
              <c:f>Hilfsblatt!$A$20:$A$22</c:f>
              <c:strCache>
                <c:ptCount val="3"/>
                <c:pt idx="0">
                  <c:v>2021</c:v>
                </c:pt>
                <c:pt idx="1">
                  <c:v>2023</c:v>
                </c:pt>
                <c:pt idx="2">
                  <c:v>2026 (Umfrage)</c:v>
                </c:pt>
              </c:strCache>
            </c:strRef>
          </c:cat>
          <c:val>
            <c:numRef>
              <c:f>Hilfsblatt!$F$20:$F$22</c:f>
              <c:numCache>
                <c:formatCode>0.0%</c:formatCode>
                <c:ptCount val="3"/>
                <c:pt idx="0">
                  <c:v>7.4999999999999997E-2</c:v>
                </c:pt>
                <c:pt idx="1">
                  <c:v>9.8000000000000004E-2</c:v>
                </c:pt>
                <c:pt idx="2">
                  <c:v>0.13</c:v>
                </c:pt>
              </c:numCache>
            </c:numRef>
          </c:val>
          <c:smooth val="0"/>
          <c:extLst>
            <c:ext xmlns:c16="http://schemas.microsoft.com/office/drawing/2014/chart" uri="{C3380CC4-5D6E-409C-BE32-E72D297353CC}">
              <c16:uniqueId val="{00000004-EAB6-43B2-9617-6B7097E3ACCB}"/>
            </c:ext>
          </c:extLst>
        </c:ser>
        <c:ser>
          <c:idx val="5"/>
          <c:order val="5"/>
          <c:tx>
            <c:strRef>
              <c:f>Hilfsblatt!$G$18:$G$19</c:f>
              <c:strCache>
                <c:ptCount val="1"/>
                <c:pt idx="0">
                  <c:v>FDP</c:v>
                </c:pt>
              </c:strCache>
            </c:strRef>
          </c:tx>
          <c:spPr>
            <a:ln w="28575" cap="rnd">
              <a:solidFill>
                <a:srgbClr val="FFFF00"/>
              </a:solidFill>
              <a:round/>
            </a:ln>
            <a:effectLst/>
          </c:spPr>
          <c:marker>
            <c:symbol val="none"/>
          </c:marker>
          <c:dPt>
            <c:idx val="1"/>
            <c:marker>
              <c:symbol val="none"/>
            </c:marker>
            <c:bubble3D val="0"/>
            <c:spPr>
              <a:ln w="28575" cap="rnd">
                <a:solidFill>
                  <a:srgbClr val="F0EA00"/>
                </a:solidFill>
                <a:round/>
              </a:ln>
              <a:effectLst/>
            </c:spPr>
            <c:extLst>
              <c:ext xmlns:c16="http://schemas.microsoft.com/office/drawing/2014/chart" uri="{C3380CC4-5D6E-409C-BE32-E72D297353CC}">
                <c16:uniqueId val="{00000002-52A6-4BDC-9B87-38111D729FFD}"/>
              </c:ext>
            </c:extLst>
          </c:dPt>
          <c:dPt>
            <c:idx val="2"/>
            <c:marker>
              <c:symbol val="none"/>
            </c:marker>
            <c:bubble3D val="0"/>
            <c:spPr>
              <a:ln w="28575" cap="rnd">
                <a:solidFill>
                  <a:srgbClr val="F0EA00"/>
                </a:solidFill>
                <a:round/>
              </a:ln>
              <a:effectLst/>
            </c:spPr>
            <c:extLst>
              <c:ext xmlns:c16="http://schemas.microsoft.com/office/drawing/2014/chart" uri="{C3380CC4-5D6E-409C-BE32-E72D297353CC}">
                <c16:uniqueId val="{00000001-52A6-4BDC-9B87-38111D729FFD}"/>
              </c:ext>
            </c:extLst>
          </c:dPt>
          <c:cat>
            <c:strRef>
              <c:f>Hilfsblatt!$A$20:$A$22</c:f>
              <c:strCache>
                <c:ptCount val="3"/>
                <c:pt idx="0">
                  <c:v>2021</c:v>
                </c:pt>
                <c:pt idx="1">
                  <c:v>2023</c:v>
                </c:pt>
                <c:pt idx="2">
                  <c:v>2026 (Umfrage)</c:v>
                </c:pt>
              </c:strCache>
            </c:strRef>
          </c:cat>
          <c:val>
            <c:numRef>
              <c:f>Hilfsblatt!$G$20:$G$22</c:f>
              <c:numCache>
                <c:formatCode>0.0%</c:formatCode>
                <c:ptCount val="3"/>
                <c:pt idx="0">
                  <c:v>0.06</c:v>
                </c:pt>
                <c:pt idx="1">
                  <c:v>4.4999999999999998E-2</c:v>
                </c:pt>
                <c:pt idx="2">
                  <c:v>0.03</c:v>
                </c:pt>
              </c:numCache>
            </c:numRef>
          </c:val>
          <c:smooth val="0"/>
          <c:extLst>
            <c:ext xmlns:c16="http://schemas.microsoft.com/office/drawing/2014/chart" uri="{C3380CC4-5D6E-409C-BE32-E72D297353CC}">
              <c16:uniqueId val="{00000005-EAB6-43B2-9617-6B7097E3ACCB}"/>
            </c:ext>
          </c:extLst>
        </c:ser>
        <c:ser>
          <c:idx val="6"/>
          <c:order val="6"/>
          <c:tx>
            <c:strRef>
              <c:f>Hilfsblatt!$H$18:$H$19</c:f>
              <c:strCache>
                <c:ptCount val="1"/>
                <c:pt idx="0">
                  <c:v>Sonstige</c:v>
                </c:pt>
              </c:strCache>
            </c:strRef>
          </c:tx>
          <c:spPr>
            <a:ln w="28575" cap="rnd">
              <a:solidFill>
                <a:schemeClr val="bg1">
                  <a:lumMod val="65000"/>
                </a:schemeClr>
              </a:solidFill>
              <a:round/>
            </a:ln>
            <a:effectLst/>
          </c:spPr>
          <c:marker>
            <c:symbol val="none"/>
          </c:marker>
          <c:cat>
            <c:strRef>
              <c:f>Hilfsblatt!$A$20:$A$22</c:f>
              <c:strCache>
                <c:ptCount val="3"/>
                <c:pt idx="0">
                  <c:v>2021</c:v>
                </c:pt>
                <c:pt idx="1">
                  <c:v>2023</c:v>
                </c:pt>
                <c:pt idx="2">
                  <c:v>2026 (Umfrage)</c:v>
                </c:pt>
              </c:strCache>
            </c:strRef>
          </c:cat>
          <c:val>
            <c:numRef>
              <c:f>Hilfsblatt!$H$20:$H$22</c:f>
              <c:numCache>
                <c:formatCode>0.0%</c:formatCode>
                <c:ptCount val="3"/>
                <c:pt idx="0">
                  <c:v>0.115</c:v>
                </c:pt>
                <c:pt idx="1">
                  <c:v>9.1999999999999998E-2</c:v>
                </c:pt>
                <c:pt idx="2">
                  <c:v>0.08</c:v>
                </c:pt>
              </c:numCache>
            </c:numRef>
          </c:val>
          <c:smooth val="0"/>
          <c:extLst>
            <c:ext xmlns:c16="http://schemas.microsoft.com/office/drawing/2014/chart" uri="{C3380CC4-5D6E-409C-BE32-E72D297353CC}">
              <c16:uniqueId val="{00000006-EAB6-43B2-9617-6B7097E3ACCB}"/>
            </c:ext>
          </c:extLst>
        </c:ser>
        <c:dLbls>
          <c:showLegendKey val="0"/>
          <c:showVal val="0"/>
          <c:showCatName val="0"/>
          <c:showSerName val="0"/>
          <c:showPercent val="0"/>
          <c:showBubbleSize val="0"/>
        </c:dLbls>
        <c:smooth val="0"/>
        <c:axId val="597719392"/>
        <c:axId val="383443120"/>
      </c:lineChart>
      <c:catAx>
        <c:axId val="597719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83443120"/>
        <c:crosses val="autoZero"/>
        <c:auto val="1"/>
        <c:lblAlgn val="ctr"/>
        <c:lblOffset val="100"/>
        <c:noMultiLvlLbl val="0"/>
      </c:catAx>
      <c:valAx>
        <c:axId val="3834431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7719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[Berlin_Data und Pivot Hilfstabellen.xlsx]Hilfsblatt!PivotTable15</c:name>
    <c:fmtId val="2"/>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n-lt"/>
                  <a:ea typeface="+mn-ea"/>
                  <a:cs typeface="+mn-cs"/>
                </a:defRPr>
              </a:pPr>
              <a:endParaRPr lang="de-DE"/>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tx1"/>
          </a:solidFill>
          <a:ln w="19050">
            <a:solidFill>
              <a:schemeClr val="tx1"/>
            </a:solidFill>
          </a:ln>
          <a:effectLst/>
        </c:spPr>
        <c:dLbl>
          <c:idx val="0"/>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bg1"/>
                  </a:solidFill>
                  <a:latin typeface="+mn-lt"/>
                  <a:ea typeface="+mn-ea"/>
                  <a:cs typeface="+mn-cs"/>
                </a:defRPr>
              </a:pPr>
              <a:endParaRPr lang="de-DE"/>
            </a:p>
          </c:txPr>
          <c:showLegendKey val="0"/>
          <c:showVal val="1"/>
          <c:showCatName val="0"/>
          <c:showSerName val="0"/>
          <c:showPercent val="0"/>
          <c:showBubbleSize val="0"/>
          <c:extLst>
            <c:ext xmlns:c15="http://schemas.microsoft.com/office/drawing/2012/chart" uri="{CE6537A1-D6FC-4f65-9D91-7224C49458BB}">
              <c15:layout>
                <c:manualLayout>
                  <c:w val="9.2173203440381865E-2"/>
                  <c:h val="0.11136175318898936"/>
                </c:manualLayout>
              </c15:layout>
            </c:ext>
          </c:extLst>
        </c:dLbl>
      </c:pivotFmt>
      <c:pivotFmt>
        <c:idx val="3"/>
        <c:spPr>
          <a:solidFill>
            <a:srgbClr val="C00000"/>
          </a:solidFill>
          <a:ln w="19050">
            <a:solidFill>
              <a:srgbClr val="C00000"/>
            </a:solidFill>
          </a:ln>
          <a:effectLst/>
        </c:spPr>
      </c:pivotFmt>
      <c:pivotFmt>
        <c:idx val="4"/>
        <c:spPr>
          <a:solidFill>
            <a:schemeClr val="accent6"/>
          </a:solidFill>
          <a:ln w="19050">
            <a:solidFill>
              <a:schemeClr val="accent6"/>
            </a:solidFill>
          </a:ln>
          <a:effectLst/>
        </c:spPr>
      </c:pivotFmt>
      <c:pivotFmt>
        <c:idx val="5"/>
        <c:spPr>
          <a:solidFill>
            <a:schemeClr val="accent5"/>
          </a:solidFill>
          <a:ln w="19050">
            <a:solidFill>
              <a:schemeClr val="accent5"/>
            </a:solidFill>
          </a:ln>
          <a:effectLst/>
        </c:spPr>
      </c:pivotFmt>
      <c:pivotFmt>
        <c:idx val="6"/>
        <c:spPr>
          <a:solidFill>
            <a:schemeClr val="accent4"/>
          </a:solidFill>
          <a:ln w="19050">
            <a:solidFill>
              <a:schemeClr val="accent4"/>
            </a:solidFill>
          </a:ln>
          <a:effectLst/>
        </c:spPr>
      </c:pivotFmt>
      <c:pivotFmt>
        <c:idx val="7"/>
        <c:spPr>
          <a:solidFill>
            <a:srgbClr val="F0EA00"/>
          </a:solidFill>
          <a:ln w="19050">
            <a:solidFill>
              <a:srgbClr val="F0EA00"/>
            </a:solidFill>
          </a:ln>
          <a:effectLst/>
        </c:spPr>
      </c:pivotFmt>
      <c:pivotFmt>
        <c:idx val="8"/>
        <c:spPr>
          <a:solidFill>
            <a:schemeClr val="bg1">
              <a:lumMod val="85000"/>
            </a:schemeClr>
          </a:solidFill>
          <a:ln w="19050">
            <a:solidFill>
              <a:schemeClr val="bg1">
                <a:lumMod val="85000"/>
              </a:schemeClr>
            </a:solidFill>
          </a:ln>
          <a:effectLst/>
        </c:spPr>
      </c:pivotFmt>
    </c:pivotFmts>
    <c:plotArea>
      <c:layout>
        <c:manualLayout>
          <c:layoutTarget val="inner"/>
          <c:xMode val="edge"/>
          <c:yMode val="edge"/>
          <c:x val="0.15764200266131476"/>
          <c:y val="4.2071843133777292E-2"/>
          <c:w val="0.59481803422050616"/>
          <c:h val="0.91764006011714905"/>
        </c:manualLayout>
      </c:layout>
      <c:doughnutChart>
        <c:varyColors val="1"/>
        <c:ser>
          <c:idx val="0"/>
          <c:order val="0"/>
          <c:tx>
            <c:strRef>
              <c:f>Hilfsblatt!$B$35</c:f>
              <c:strCache>
                <c:ptCount val="1"/>
                <c:pt idx="0">
                  <c:v>Ergebnis</c:v>
                </c:pt>
              </c:strCache>
            </c:strRef>
          </c:tx>
          <c:explosion val="8"/>
          <c:dPt>
            <c:idx val="0"/>
            <c:bubble3D val="0"/>
            <c:spPr>
              <a:solidFill>
                <a:schemeClr val="tx1"/>
              </a:solidFill>
              <a:ln w="19050">
                <a:solidFill>
                  <a:schemeClr val="tx1"/>
                </a:solidFill>
              </a:ln>
              <a:effectLst/>
            </c:spPr>
            <c:extLst>
              <c:ext xmlns:c16="http://schemas.microsoft.com/office/drawing/2014/chart" uri="{C3380CC4-5D6E-409C-BE32-E72D297353CC}">
                <c16:uniqueId val="{00000001-1778-4C6B-AA1B-C3F10B7CC255}"/>
              </c:ext>
            </c:extLst>
          </c:dPt>
          <c:dPt>
            <c:idx val="1"/>
            <c:bubble3D val="0"/>
            <c:spPr>
              <a:solidFill>
                <a:srgbClr val="C00000"/>
              </a:solidFill>
              <a:ln w="19050">
                <a:solidFill>
                  <a:srgbClr val="C00000"/>
                </a:solidFill>
              </a:ln>
              <a:effectLst/>
            </c:spPr>
            <c:extLst>
              <c:ext xmlns:c16="http://schemas.microsoft.com/office/drawing/2014/chart" uri="{C3380CC4-5D6E-409C-BE32-E72D297353CC}">
                <c16:uniqueId val="{00000003-1778-4C6B-AA1B-C3F10B7CC255}"/>
              </c:ext>
            </c:extLst>
          </c:dPt>
          <c:dPt>
            <c:idx val="2"/>
            <c:bubble3D val="0"/>
            <c:spPr>
              <a:solidFill>
                <a:schemeClr val="accent6"/>
              </a:solidFill>
              <a:ln w="19050">
                <a:solidFill>
                  <a:schemeClr val="accent6"/>
                </a:solidFill>
              </a:ln>
              <a:effectLst/>
            </c:spPr>
            <c:extLst>
              <c:ext xmlns:c16="http://schemas.microsoft.com/office/drawing/2014/chart" uri="{C3380CC4-5D6E-409C-BE32-E72D297353CC}">
                <c16:uniqueId val="{00000005-1778-4C6B-AA1B-C3F10B7CC255}"/>
              </c:ext>
            </c:extLst>
          </c:dPt>
          <c:dPt>
            <c:idx val="3"/>
            <c:bubble3D val="0"/>
            <c:spPr>
              <a:solidFill>
                <a:schemeClr val="accent5"/>
              </a:solidFill>
              <a:ln w="19050">
                <a:solidFill>
                  <a:schemeClr val="accent5"/>
                </a:solidFill>
              </a:ln>
              <a:effectLst/>
            </c:spPr>
            <c:extLst>
              <c:ext xmlns:c16="http://schemas.microsoft.com/office/drawing/2014/chart" uri="{C3380CC4-5D6E-409C-BE32-E72D297353CC}">
                <c16:uniqueId val="{00000007-1778-4C6B-AA1B-C3F10B7CC255}"/>
              </c:ext>
            </c:extLst>
          </c:dPt>
          <c:dPt>
            <c:idx val="4"/>
            <c:bubble3D val="0"/>
            <c:spPr>
              <a:solidFill>
                <a:schemeClr val="accent4"/>
              </a:solidFill>
              <a:ln w="19050">
                <a:solidFill>
                  <a:schemeClr val="accent4"/>
                </a:solidFill>
              </a:ln>
              <a:effectLst/>
            </c:spPr>
            <c:extLst>
              <c:ext xmlns:c16="http://schemas.microsoft.com/office/drawing/2014/chart" uri="{C3380CC4-5D6E-409C-BE32-E72D297353CC}">
                <c16:uniqueId val="{00000009-1778-4C6B-AA1B-C3F10B7CC255}"/>
              </c:ext>
            </c:extLst>
          </c:dPt>
          <c:dPt>
            <c:idx val="5"/>
            <c:bubble3D val="0"/>
            <c:spPr>
              <a:solidFill>
                <a:srgbClr val="F0EA00"/>
              </a:solidFill>
              <a:ln w="19050">
                <a:solidFill>
                  <a:srgbClr val="F0EA00"/>
                </a:solidFill>
              </a:ln>
              <a:effectLst/>
            </c:spPr>
            <c:extLst>
              <c:ext xmlns:c16="http://schemas.microsoft.com/office/drawing/2014/chart" uri="{C3380CC4-5D6E-409C-BE32-E72D297353CC}">
                <c16:uniqueId val="{0000000B-1778-4C6B-AA1B-C3F10B7CC255}"/>
              </c:ext>
            </c:extLst>
          </c:dPt>
          <c:dPt>
            <c:idx val="6"/>
            <c:bubble3D val="0"/>
            <c:spPr>
              <a:solidFill>
                <a:schemeClr val="bg1">
                  <a:lumMod val="85000"/>
                </a:schemeClr>
              </a:solidFill>
              <a:ln w="19050">
                <a:solidFill>
                  <a:schemeClr val="bg1">
                    <a:lumMod val="85000"/>
                  </a:schemeClr>
                </a:solidFill>
              </a:ln>
              <a:effectLst/>
            </c:spPr>
            <c:extLst>
              <c:ext xmlns:c16="http://schemas.microsoft.com/office/drawing/2014/chart" uri="{C3380CC4-5D6E-409C-BE32-E72D297353CC}">
                <c16:uniqueId val="{0000000D-1778-4C6B-AA1B-C3F10B7CC255}"/>
              </c:ext>
            </c:extLst>
          </c:dPt>
          <c:dLbls>
            <c:dLbl>
              <c:idx val="0"/>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bg1"/>
                      </a:solidFill>
                      <a:latin typeface="+mn-lt"/>
                      <a:ea typeface="+mn-ea"/>
                      <a:cs typeface="+mn-cs"/>
                    </a:defRPr>
                  </a:pPr>
                  <a:endParaRPr lang="de-DE"/>
                </a:p>
              </c:txPr>
              <c:showLegendKey val="0"/>
              <c:showVal val="1"/>
              <c:showCatName val="0"/>
              <c:showSerName val="0"/>
              <c:showPercent val="0"/>
              <c:showBubbleSize val="0"/>
              <c:extLst>
                <c:ext xmlns:c15="http://schemas.microsoft.com/office/drawing/2012/chart" uri="{CE6537A1-D6FC-4f65-9D91-7224C49458BB}">
                  <c15:layout>
                    <c:manualLayout>
                      <c:w val="9.2173203440381865E-2"/>
                      <c:h val="0.11136175318898936"/>
                    </c:manualLayout>
                  </c15:layout>
                </c:ext>
                <c:ext xmlns:c16="http://schemas.microsoft.com/office/drawing/2014/chart" uri="{C3380CC4-5D6E-409C-BE32-E72D297353CC}">
                  <c16:uniqueId val="{00000001-1778-4C6B-AA1B-C3F10B7CC255}"/>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n-lt"/>
                    <a:ea typeface="+mn-ea"/>
                    <a:cs typeface="+mn-cs"/>
                  </a:defRPr>
                </a:pPr>
                <a:endParaRPr lang="de-DE"/>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Hilfsblatt!$A$36:$A$43</c:f>
              <c:strCache>
                <c:ptCount val="7"/>
                <c:pt idx="0">
                  <c:v>CDU</c:v>
                </c:pt>
                <c:pt idx="1">
                  <c:v>SPD</c:v>
                </c:pt>
                <c:pt idx="2">
                  <c:v>Grüne</c:v>
                </c:pt>
                <c:pt idx="3">
                  <c:v>Linke</c:v>
                </c:pt>
                <c:pt idx="4">
                  <c:v>AfD</c:v>
                </c:pt>
                <c:pt idx="5">
                  <c:v>FDP</c:v>
                </c:pt>
                <c:pt idx="6">
                  <c:v>Sonstige</c:v>
                </c:pt>
              </c:strCache>
            </c:strRef>
          </c:cat>
          <c:val>
            <c:numRef>
              <c:f>Hilfsblatt!$B$36:$B$43</c:f>
              <c:numCache>
                <c:formatCode>General</c:formatCode>
                <c:ptCount val="7"/>
                <c:pt idx="0">
                  <c:v>52</c:v>
                </c:pt>
                <c:pt idx="1">
                  <c:v>34</c:v>
                </c:pt>
                <c:pt idx="2">
                  <c:v>34</c:v>
                </c:pt>
                <c:pt idx="3">
                  <c:v>22</c:v>
                </c:pt>
                <c:pt idx="4">
                  <c:v>17</c:v>
                </c:pt>
              </c:numCache>
            </c:numRef>
          </c:val>
          <c:extLst>
            <c:ext xmlns:c16="http://schemas.microsoft.com/office/drawing/2014/chart" uri="{C3380CC4-5D6E-409C-BE32-E72D297353CC}">
              <c16:uniqueId val="{00000000-10F9-4655-BE65-A55742FF3B0E}"/>
            </c:ext>
          </c:extLst>
        </c:ser>
        <c:dLbls>
          <c:showLegendKey val="0"/>
          <c:showVal val="1"/>
          <c:showCatName val="0"/>
          <c:showSerName val="0"/>
          <c:showPercent val="0"/>
          <c:showBubbleSize val="0"/>
          <c:showLeaderLines val="1"/>
        </c:dLbls>
        <c:firstSliceAng val="0"/>
        <c:holeSize val="32"/>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chart" Target="../charts/chart3.xml"/><Relationship Id="rId7" Type="http://schemas.openxmlformats.org/officeDocument/2006/relationships/image" Target="../media/image4.sv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png"/><Relationship Id="rId5" Type="http://schemas.openxmlformats.org/officeDocument/2006/relationships/image" Target="../media/image2.svg"/><Relationship Id="rId10" Type="http://schemas.openxmlformats.org/officeDocument/2006/relationships/image" Target="../media/image7.svg"/><Relationship Id="rId4" Type="http://schemas.openxmlformats.org/officeDocument/2006/relationships/image" Target="../media/image1.png"/><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5</xdr:col>
      <xdr:colOff>311150</xdr:colOff>
      <xdr:row>0</xdr:row>
      <xdr:rowOff>21167</xdr:rowOff>
    </xdr:from>
    <xdr:to>
      <xdr:col>11</xdr:col>
      <xdr:colOff>1238249</xdr:colOff>
      <xdr:row>12</xdr:row>
      <xdr:rowOff>63500</xdr:rowOff>
    </xdr:to>
    <xdr:graphicFrame macro="">
      <xdr:nvGraphicFramePr>
        <xdr:cNvPr id="2" name="Diagramm 1">
          <a:extLst>
            <a:ext uri="{FF2B5EF4-FFF2-40B4-BE49-F238E27FC236}">
              <a16:creationId xmlns:a16="http://schemas.microsoft.com/office/drawing/2014/main" id="{5906D2F7-0B01-B9C0-40C4-6D84F0CCF5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142173</xdr:colOff>
      <xdr:row>12</xdr:row>
      <xdr:rowOff>166687</xdr:rowOff>
    </xdr:from>
    <xdr:to>
      <xdr:col>12</xdr:col>
      <xdr:colOff>829235</xdr:colOff>
      <xdr:row>26</xdr:row>
      <xdr:rowOff>179294</xdr:rowOff>
    </xdr:to>
    <xdr:graphicFrame macro="">
      <xdr:nvGraphicFramePr>
        <xdr:cNvPr id="3" name="Diagramm 2">
          <a:extLst>
            <a:ext uri="{FF2B5EF4-FFF2-40B4-BE49-F238E27FC236}">
              <a16:creationId xmlns:a16="http://schemas.microsoft.com/office/drawing/2014/main" id="{0E106EEC-0387-ECE2-6BA4-A07D116EB7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186189</xdr:colOff>
      <xdr:row>31</xdr:row>
      <xdr:rowOff>11636</xdr:rowOff>
    </xdr:from>
    <xdr:to>
      <xdr:col>9</xdr:col>
      <xdr:colOff>371894</xdr:colOff>
      <xdr:row>42</xdr:row>
      <xdr:rowOff>81242</xdr:rowOff>
    </xdr:to>
    <xdr:grpSp>
      <xdr:nvGrpSpPr>
        <xdr:cNvPr id="10" name="Gruppieren 9">
          <a:extLst>
            <a:ext uri="{FF2B5EF4-FFF2-40B4-BE49-F238E27FC236}">
              <a16:creationId xmlns:a16="http://schemas.microsoft.com/office/drawing/2014/main" id="{33D5A167-C9D5-FD8B-4246-AE5E57FAB123}"/>
            </a:ext>
          </a:extLst>
        </xdr:cNvPr>
        <xdr:cNvGrpSpPr/>
      </xdr:nvGrpSpPr>
      <xdr:grpSpPr>
        <a:xfrm>
          <a:off x="3293954" y="6062812"/>
          <a:ext cx="3741705" cy="2206195"/>
          <a:chOff x="2864396" y="6051607"/>
          <a:chExt cx="3323352" cy="2165106"/>
        </a:xfrm>
      </xdr:grpSpPr>
      <xdr:graphicFrame macro="">
        <xdr:nvGraphicFramePr>
          <xdr:cNvPr id="7" name="Diagramm 6">
            <a:extLst>
              <a:ext uri="{FF2B5EF4-FFF2-40B4-BE49-F238E27FC236}">
                <a16:creationId xmlns:a16="http://schemas.microsoft.com/office/drawing/2014/main" id="{EC6B6427-37A0-1D28-53B5-7C029418220B}"/>
              </a:ext>
            </a:extLst>
          </xdr:cNvPr>
          <xdr:cNvGraphicFramePr/>
        </xdr:nvGraphicFramePr>
        <xdr:xfrm>
          <a:off x="2864396" y="6051607"/>
          <a:ext cx="3323352" cy="2165106"/>
        </xdr:xfrm>
        <a:graphic>
          <a:graphicData uri="http://schemas.openxmlformats.org/drawingml/2006/chart">
            <c:chart xmlns:c="http://schemas.openxmlformats.org/drawingml/2006/chart" xmlns:r="http://schemas.openxmlformats.org/officeDocument/2006/relationships" r:id="rId3"/>
          </a:graphicData>
        </a:graphic>
      </xdr:graphicFrame>
      <xdr:sp macro="" textlink="Hilfsblatt!$C$43">
        <xdr:nvSpPr>
          <xdr:cNvPr id="8" name="Textfeld 7">
            <a:extLst>
              <a:ext uri="{FF2B5EF4-FFF2-40B4-BE49-F238E27FC236}">
                <a16:creationId xmlns:a16="http://schemas.microsoft.com/office/drawing/2014/main" id="{96F690B5-EE44-695E-56EB-0A16B897F01A}"/>
              </a:ext>
            </a:extLst>
          </xdr:cNvPr>
          <xdr:cNvSpPr txBox="1"/>
        </xdr:nvSpPr>
        <xdr:spPr>
          <a:xfrm>
            <a:off x="3888443" y="6813176"/>
            <a:ext cx="963706" cy="6499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2755171C-0340-41C6-B3AA-C7D0B63424DC}" type="TxLink">
              <a:rPr lang="en-US" sz="2800" b="0" i="0" u="none" strike="noStrike">
                <a:solidFill>
                  <a:srgbClr val="000000"/>
                </a:solidFill>
                <a:latin typeface="Aptos Narrow"/>
              </a:rPr>
              <a:pPr algn="ctr"/>
              <a:t>159</a:t>
            </a:fld>
            <a:endParaRPr lang="de-DE" sz="2800" b="1"/>
          </a:p>
        </xdr:txBody>
      </xdr:sp>
    </xdr:grpSp>
    <xdr:clientData/>
  </xdr:twoCellAnchor>
  <xdr:twoCellAnchor editAs="oneCell">
    <xdr:from>
      <xdr:col>12</xdr:col>
      <xdr:colOff>1087019</xdr:colOff>
      <xdr:row>5</xdr:row>
      <xdr:rowOff>12421</xdr:rowOff>
    </xdr:from>
    <xdr:to>
      <xdr:col>14</xdr:col>
      <xdr:colOff>44823</xdr:colOff>
      <xdr:row>15</xdr:row>
      <xdr:rowOff>22412</xdr:rowOff>
    </xdr:to>
    <mc:AlternateContent xmlns:mc="http://schemas.openxmlformats.org/markup-compatibility/2006" xmlns:a14="http://schemas.microsoft.com/office/drawing/2010/main">
      <mc:Choice Requires="a14">
        <xdr:graphicFrame macro="">
          <xdr:nvGraphicFramePr>
            <xdr:cNvPr id="11" name="Region 3">
              <a:extLst>
                <a:ext uri="{FF2B5EF4-FFF2-40B4-BE49-F238E27FC236}">
                  <a16:creationId xmlns:a16="http://schemas.microsoft.com/office/drawing/2014/main" id="{E7C49356-5744-7EB9-7CFF-E5160C800C3D}"/>
                </a:ext>
              </a:extLst>
            </xdr:cNvPr>
            <xdr:cNvGraphicFramePr/>
          </xdr:nvGraphicFramePr>
          <xdr:xfrm>
            <a:off x="0" y="0"/>
            <a:ext cx="0" cy="0"/>
          </xdr:xfrm>
          <a:graphic>
            <a:graphicData uri="http://schemas.microsoft.com/office/drawing/2010/slicer">
              <sle:slicer xmlns:sle="http://schemas.microsoft.com/office/drawing/2010/slicer" name="Region 3"/>
            </a:graphicData>
          </a:graphic>
        </xdr:graphicFrame>
      </mc:Choice>
      <mc:Fallback xmlns="">
        <xdr:sp macro="" textlink="">
          <xdr:nvSpPr>
            <xdr:cNvPr id="0" name=""/>
            <xdr:cNvSpPr>
              <a:spLocks noTextEdit="1"/>
            </xdr:cNvSpPr>
          </xdr:nvSpPr>
          <xdr:spPr>
            <a:xfrm>
              <a:off x="9670725" y="987333"/>
              <a:ext cx="1311040" cy="1914991"/>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30116</xdr:colOff>
      <xdr:row>28</xdr:row>
      <xdr:rowOff>26661</xdr:rowOff>
    </xdr:from>
    <xdr:to>
      <xdr:col>4</xdr:col>
      <xdr:colOff>239526</xdr:colOff>
      <xdr:row>30</xdr:row>
      <xdr:rowOff>91747</xdr:rowOff>
    </xdr:to>
    <mc:AlternateContent xmlns:mc="http://schemas.openxmlformats.org/markup-compatibility/2006" xmlns:a14="http://schemas.microsoft.com/office/drawing/2010/main">
      <mc:Choice Requires="a14">
        <xdr:graphicFrame macro="">
          <xdr:nvGraphicFramePr>
            <xdr:cNvPr id="12" name="Wahljahr 3">
              <a:extLst>
                <a:ext uri="{FF2B5EF4-FFF2-40B4-BE49-F238E27FC236}">
                  <a16:creationId xmlns:a16="http://schemas.microsoft.com/office/drawing/2014/main" id="{9CFEABD0-3D2A-A79C-43F6-1ED29E43ED93}"/>
                </a:ext>
              </a:extLst>
            </xdr:cNvPr>
            <xdr:cNvGraphicFramePr/>
          </xdr:nvGraphicFramePr>
          <xdr:xfrm>
            <a:off x="0" y="0"/>
            <a:ext cx="0" cy="0"/>
          </xdr:xfrm>
          <a:graphic>
            <a:graphicData uri="http://schemas.microsoft.com/office/drawing/2010/slicer">
              <sle:slicer xmlns:sle="http://schemas.microsoft.com/office/drawing/2010/slicer" name="Wahljahr 3"/>
            </a:graphicData>
          </a:graphic>
        </xdr:graphicFrame>
      </mc:Choice>
      <mc:Fallback xmlns="">
        <xdr:sp macro="" textlink="">
          <xdr:nvSpPr>
            <xdr:cNvPr id="0" name=""/>
            <xdr:cNvSpPr>
              <a:spLocks noTextEdit="1"/>
            </xdr:cNvSpPr>
          </xdr:nvSpPr>
          <xdr:spPr>
            <a:xfrm>
              <a:off x="30116" y="4811573"/>
              <a:ext cx="3347057" cy="44608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10</xdr:col>
      <xdr:colOff>174003</xdr:colOff>
      <xdr:row>0</xdr:row>
      <xdr:rowOff>62256</xdr:rowOff>
    </xdr:from>
    <xdr:to>
      <xdr:col>11</xdr:col>
      <xdr:colOff>1172260</xdr:colOff>
      <xdr:row>2</xdr:row>
      <xdr:rowOff>84823</xdr:rowOff>
    </xdr:to>
    <xdr:sp macro="" textlink="Hilfsblatt!$B$4">
      <xdr:nvSpPr>
        <xdr:cNvPr id="4" name="Textfeld 3">
          <a:extLst>
            <a:ext uri="{FF2B5EF4-FFF2-40B4-BE49-F238E27FC236}">
              <a16:creationId xmlns:a16="http://schemas.microsoft.com/office/drawing/2014/main" id="{D57476AB-9F27-9EA3-E475-4FACA33648F3}"/>
            </a:ext>
          </a:extLst>
        </xdr:cNvPr>
        <xdr:cNvSpPr txBox="1"/>
      </xdr:nvSpPr>
      <xdr:spPr>
        <a:xfrm>
          <a:off x="7088032" y="62256"/>
          <a:ext cx="1368052" cy="4259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F6D4488A-B866-4C8E-8CB4-5A1BB0220D93}" type="TxLink">
            <a:rPr lang="en-US" sz="1100" b="0" i="0" u="none" strike="noStrike">
              <a:solidFill>
                <a:srgbClr val="000000"/>
              </a:solidFill>
              <a:latin typeface="Aptos Narrow"/>
            </a:rPr>
            <a:pPr algn="ctr"/>
            <a:t>Nord-Ost</a:t>
          </a:fld>
          <a:endParaRPr lang="de-DE" sz="1100"/>
        </a:p>
      </xdr:txBody>
    </xdr:sp>
    <xdr:clientData/>
  </xdr:twoCellAnchor>
  <xdr:twoCellAnchor>
    <xdr:from>
      <xdr:col>11</xdr:col>
      <xdr:colOff>1162983</xdr:colOff>
      <xdr:row>13</xdr:row>
      <xdr:rowOff>63966</xdr:rowOff>
    </xdr:from>
    <xdr:to>
      <xdr:col>12</xdr:col>
      <xdr:colOff>613288</xdr:colOff>
      <xdr:row>15</xdr:row>
      <xdr:rowOff>87779</xdr:rowOff>
    </xdr:to>
    <xdr:sp macro="" textlink="Hilfsblatt!$B$16">
      <xdr:nvSpPr>
        <xdr:cNvPr id="14" name="Textfeld 13">
          <a:extLst>
            <a:ext uri="{FF2B5EF4-FFF2-40B4-BE49-F238E27FC236}">
              <a16:creationId xmlns:a16="http://schemas.microsoft.com/office/drawing/2014/main" id="{BCF457BE-F448-625F-91A0-6CC9C6830E6D}"/>
            </a:ext>
          </a:extLst>
        </xdr:cNvPr>
        <xdr:cNvSpPr txBox="1"/>
      </xdr:nvSpPr>
      <xdr:spPr>
        <a:xfrm>
          <a:off x="7931336" y="2562878"/>
          <a:ext cx="1265658" cy="4048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97AE70D-7203-4DE8-8E6A-EAEFD0006FC0}" type="TxLink">
            <a:rPr lang="en-US" sz="1100" b="0" i="0" u="none" strike="noStrike">
              <a:solidFill>
                <a:srgbClr val="000000"/>
              </a:solidFill>
              <a:latin typeface="Aptos Narrow"/>
            </a:rPr>
            <a:pPr algn="ctr"/>
            <a:t>Nord-Ost</a:t>
          </a:fld>
          <a:endParaRPr lang="de-DE" sz="1100"/>
        </a:p>
      </xdr:txBody>
    </xdr:sp>
    <xdr:clientData/>
  </xdr:twoCellAnchor>
  <xdr:twoCellAnchor>
    <xdr:from>
      <xdr:col>12</xdr:col>
      <xdr:colOff>0</xdr:colOff>
      <xdr:row>40</xdr:row>
      <xdr:rowOff>189099</xdr:rowOff>
    </xdr:from>
    <xdr:to>
      <xdr:col>12</xdr:col>
      <xdr:colOff>607218</xdr:colOff>
      <xdr:row>42</xdr:row>
      <xdr:rowOff>153381</xdr:rowOff>
    </xdr:to>
    <xdr:sp macro="" textlink="Hilfsblatt!$M$40">
      <xdr:nvSpPr>
        <xdr:cNvPr id="19" name="Textfeld 18">
          <a:extLst>
            <a:ext uri="{FF2B5EF4-FFF2-40B4-BE49-F238E27FC236}">
              <a16:creationId xmlns:a16="http://schemas.microsoft.com/office/drawing/2014/main" id="{C8364A41-9CA1-04B1-C8B7-96BAED2C6948}"/>
            </a:ext>
          </a:extLst>
        </xdr:cNvPr>
        <xdr:cNvSpPr txBox="1"/>
      </xdr:nvSpPr>
      <xdr:spPr>
        <a:xfrm>
          <a:off x="8583706" y="7260011"/>
          <a:ext cx="607218" cy="3452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2AC85476-2240-4167-A472-A88F03242095}" type="TxLink">
            <a:rPr lang="en-US" sz="1100" b="0" i="0" u="none" strike="noStrike">
              <a:solidFill>
                <a:srgbClr val="000000"/>
              </a:solidFill>
              <a:latin typeface="Aptos Narrow"/>
            </a:rPr>
            <a:pPr algn="ctr"/>
            <a:t>77%</a:t>
          </a:fld>
          <a:endParaRPr lang="de-DE" sz="1100"/>
        </a:p>
      </xdr:txBody>
    </xdr:sp>
    <xdr:clientData/>
  </xdr:twoCellAnchor>
  <xdr:twoCellAnchor>
    <xdr:from>
      <xdr:col>13</xdr:col>
      <xdr:colOff>158283</xdr:colOff>
      <xdr:row>41</xdr:row>
      <xdr:rowOff>189098</xdr:rowOff>
    </xdr:from>
    <xdr:to>
      <xdr:col>14</xdr:col>
      <xdr:colOff>0</xdr:colOff>
      <xdr:row>43</xdr:row>
      <xdr:rowOff>153380</xdr:rowOff>
    </xdr:to>
    <xdr:sp macro="" textlink="Hilfsblatt!$N$40">
      <xdr:nvSpPr>
        <xdr:cNvPr id="20" name="Textfeld 19">
          <a:extLst>
            <a:ext uri="{FF2B5EF4-FFF2-40B4-BE49-F238E27FC236}">
              <a16:creationId xmlns:a16="http://schemas.microsoft.com/office/drawing/2014/main" id="{4959DE39-1AA1-4507-B1AF-0194E49E52C6}"/>
            </a:ext>
          </a:extLst>
        </xdr:cNvPr>
        <xdr:cNvSpPr txBox="1"/>
      </xdr:nvSpPr>
      <xdr:spPr>
        <a:xfrm>
          <a:off x="10366842" y="7450510"/>
          <a:ext cx="607218" cy="3452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3E6E4ACC-F52B-4F70-8319-CE710AD16B17}" type="TxLink">
            <a:rPr lang="en-US" sz="1100" b="0" i="0" u="none" strike="noStrike">
              <a:solidFill>
                <a:srgbClr val="000000"/>
              </a:solidFill>
              <a:latin typeface="Aptos Narrow"/>
            </a:rPr>
            <a:pPr algn="ctr"/>
            <a:t>64%</a:t>
          </a:fld>
          <a:endParaRPr lang="de-DE" sz="1100"/>
        </a:p>
      </xdr:txBody>
    </xdr:sp>
    <xdr:clientData/>
  </xdr:twoCellAnchor>
  <xdr:twoCellAnchor>
    <xdr:from>
      <xdr:col>13</xdr:col>
      <xdr:colOff>112058</xdr:colOff>
      <xdr:row>45</xdr:row>
      <xdr:rowOff>11206</xdr:rowOff>
    </xdr:from>
    <xdr:to>
      <xdr:col>13</xdr:col>
      <xdr:colOff>705971</xdr:colOff>
      <xdr:row>47</xdr:row>
      <xdr:rowOff>11206</xdr:rowOff>
    </xdr:to>
    <xdr:sp macro="" textlink="Hilfsblatt!$N$41">
      <xdr:nvSpPr>
        <xdr:cNvPr id="21" name="Textfeld 20">
          <a:extLst>
            <a:ext uri="{FF2B5EF4-FFF2-40B4-BE49-F238E27FC236}">
              <a16:creationId xmlns:a16="http://schemas.microsoft.com/office/drawing/2014/main" id="{19ABC9C8-A204-46A7-88B9-BFAE2327569F}"/>
            </a:ext>
          </a:extLst>
        </xdr:cNvPr>
        <xdr:cNvSpPr txBox="1"/>
      </xdr:nvSpPr>
      <xdr:spPr>
        <a:xfrm>
          <a:off x="10836087" y="8606118"/>
          <a:ext cx="593913"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339F4884-6EB4-4BC2-98C8-CAC9082D7489}" type="TxLink">
            <a:rPr lang="en-US" sz="1100" b="0" i="0" u="none" strike="noStrike">
              <a:solidFill>
                <a:srgbClr val="000000"/>
              </a:solidFill>
              <a:latin typeface="Aptos Narrow"/>
            </a:rPr>
            <a:pPr algn="ctr"/>
            <a:t>-13%</a:t>
          </a:fld>
          <a:endParaRPr lang="de-DE" sz="1100"/>
        </a:p>
      </xdr:txBody>
    </xdr:sp>
    <xdr:clientData/>
  </xdr:twoCellAnchor>
  <xdr:twoCellAnchor>
    <xdr:from>
      <xdr:col>13</xdr:col>
      <xdr:colOff>11905</xdr:colOff>
      <xdr:row>29</xdr:row>
      <xdr:rowOff>158982</xdr:rowOff>
    </xdr:from>
    <xdr:to>
      <xdr:col>16</xdr:col>
      <xdr:colOff>2655794</xdr:colOff>
      <xdr:row>31</xdr:row>
      <xdr:rowOff>158982</xdr:rowOff>
    </xdr:to>
    <xdr:sp macro="" textlink="Hilfsblatt!$M$33">
      <xdr:nvSpPr>
        <xdr:cNvPr id="22" name="Textfeld 21">
          <a:extLst>
            <a:ext uri="{FF2B5EF4-FFF2-40B4-BE49-F238E27FC236}">
              <a16:creationId xmlns:a16="http://schemas.microsoft.com/office/drawing/2014/main" id="{EBF1CBBB-E49A-D425-07C0-DC85847C4FA0}"/>
            </a:ext>
          </a:extLst>
        </xdr:cNvPr>
        <xdr:cNvSpPr txBox="1"/>
      </xdr:nvSpPr>
      <xdr:spPr>
        <a:xfrm>
          <a:off x="10735934" y="5705894"/>
          <a:ext cx="487386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BFD61148-36FA-42B9-9344-BF29034BAC2E}" type="TxLink">
            <a:rPr lang="en-US" sz="1100" b="0" i="0" u="none" strike="noStrike">
              <a:solidFill>
                <a:schemeClr val="tx1"/>
              </a:solidFill>
              <a:latin typeface="Aptos Narrow"/>
            </a:rPr>
            <a:pPr/>
            <a:t>Pankow · Lichtenberg</a:t>
          </a:fld>
          <a:endParaRPr lang="de-DE" sz="1100">
            <a:solidFill>
              <a:schemeClr val="tx1"/>
            </a:solidFill>
          </a:endParaRPr>
        </a:p>
      </xdr:txBody>
    </xdr:sp>
    <xdr:clientData/>
  </xdr:twoCellAnchor>
  <xdr:oneCellAnchor>
    <xdr:from>
      <xdr:col>15</xdr:col>
      <xdr:colOff>0</xdr:colOff>
      <xdr:row>43</xdr:row>
      <xdr:rowOff>0</xdr:rowOff>
    </xdr:from>
    <xdr:ext cx="912234" cy="914400"/>
    <xdr:pic>
      <xdr:nvPicPr>
        <xdr:cNvPr id="23" name="Grafik 22" descr="Stadt mit einfarbiger Füllung">
          <a:extLst>
            <a:ext uri="{FF2B5EF4-FFF2-40B4-BE49-F238E27FC236}">
              <a16:creationId xmlns:a16="http://schemas.microsoft.com/office/drawing/2014/main" id="{E93B7BAE-3CEC-4670-A9BB-05757340B55A}"/>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3775531" y="7643813"/>
          <a:ext cx="912234" cy="914400"/>
        </a:xfrm>
        <a:prstGeom prst="rect">
          <a:avLst/>
        </a:prstGeom>
      </xdr:spPr>
    </xdr:pic>
    <xdr:clientData/>
  </xdr:oneCellAnchor>
  <xdr:oneCellAnchor>
    <xdr:from>
      <xdr:col>16</xdr:col>
      <xdr:colOff>35719</xdr:colOff>
      <xdr:row>43</xdr:row>
      <xdr:rowOff>107156</xdr:rowOff>
    </xdr:from>
    <xdr:ext cx="937087" cy="776061"/>
    <xdr:pic>
      <xdr:nvPicPr>
        <xdr:cNvPr id="24" name="Grafik 23" descr="Gruppenerfolg mit einfarbiger Füllung">
          <a:extLst>
            <a:ext uri="{FF2B5EF4-FFF2-40B4-BE49-F238E27FC236}">
              <a16:creationId xmlns:a16="http://schemas.microsoft.com/office/drawing/2014/main" id="{5379E2B4-FB18-450C-9BA9-2D5CFAF7476C}"/>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14882813" y="7750969"/>
          <a:ext cx="937087" cy="776061"/>
        </a:xfrm>
        <a:prstGeom prst="rect">
          <a:avLst/>
        </a:prstGeom>
      </xdr:spPr>
    </xdr:pic>
    <xdr:clientData/>
  </xdr:oneCellAnchor>
  <xdr:twoCellAnchor>
    <xdr:from>
      <xdr:col>16</xdr:col>
      <xdr:colOff>1930661</xdr:colOff>
      <xdr:row>42</xdr:row>
      <xdr:rowOff>142874</xdr:rowOff>
    </xdr:from>
    <xdr:to>
      <xdr:col>16</xdr:col>
      <xdr:colOff>2283945</xdr:colOff>
      <xdr:row>47</xdr:row>
      <xdr:rowOff>47524</xdr:rowOff>
    </xdr:to>
    <xdr:pic>
      <xdr:nvPicPr>
        <xdr:cNvPr id="35" name="Grafik 34" descr="Wahlbeteiligung">
          <a:extLst>
            <a:ext uri="{FF2B5EF4-FFF2-40B4-BE49-F238E27FC236}">
              <a16:creationId xmlns:a16="http://schemas.microsoft.com/office/drawing/2014/main" id="{167A18BF-B39F-4054-8C1F-80FCEFBE2606}"/>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6777755" y="7596187"/>
          <a:ext cx="353284" cy="85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1067361</xdr:colOff>
      <xdr:row>44</xdr:row>
      <xdr:rowOff>53929</xdr:rowOff>
    </xdr:from>
    <xdr:to>
      <xdr:col>13</xdr:col>
      <xdr:colOff>90236</xdr:colOff>
      <xdr:row>47</xdr:row>
      <xdr:rowOff>138293</xdr:rowOff>
    </xdr:to>
    <xdr:pic>
      <xdr:nvPicPr>
        <xdr:cNvPr id="36" name="Grafik 35" descr="Abwärtstrend-Diagramm mit einfarbiger Füllung">
          <a:extLst>
            <a:ext uri="{FF2B5EF4-FFF2-40B4-BE49-F238E27FC236}">
              <a16:creationId xmlns:a16="http://schemas.microsoft.com/office/drawing/2014/main" id="{03104015-DE66-45BD-86C1-CE1FECCBF93D}"/>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0166537" y="8458341"/>
          <a:ext cx="647728" cy="655864"/>
        </a:xfrm>
        <a:prstGeom prst="rect">
          <a:avLst/>
        </a:prstGeom>
      </xdr:spPr>
    </xdr:pic>
    <xdr:clientData/>
  </xdr:twoCellAnchor>
  <xdr:twoCellAnchor>
    <xdr:from>
      <xdr:col>12</xdr:col>
      <xdr:colOff>1083469</xdr:colOff>
      <xdr:row>0</xdr:row>
      <xdr:rowOff>154782</xdr:rowOff>
    </xdr:from>
    <xdr:to>
      <xdr:col>13</xdr:col>
      <xdr:colOff>731777</xdr:colOff>
      <xdr:row>4</xdr:row>
      <xdr:rowOff>166165</xdr:rowOff>
    </xdr:to>
    <xdr:sp macro="" textlink="">
      <xdr:nvSpPr>
        <xdr:cNvPr id="39" name="Textfeld 38">
          <a:extLst>
            <a:ext uri="{FF2B5EF4-FFF2-40B4-BE49-F238E27FC236}">
              <a16:creationId xmlns:a16="http://schemas.microsoft.com/office/drawing/2014/main" id="{B5DAD89E-0601-46F2-868D-3C5D68132AA2}"/>
            </a:ext>
          </a:extLst>
        </xdr:cNvPr>
        <xdr:cNvSpPr txBox="1"/>
      </xdr:nvSpPr>
      <xdr:spPr>
        <a:xfrm>
          <a:off x="11060907" y="154782"/>
          <a:ext cx="1267558" cy="797196"/>
        </a:xfrm>
        <a:prstGeom prst="downArrow">
          <a:avLst>
            <a:gd name="adj1" fmla="val 58989"/>
            <a:gd name="adj2" fmla="val 50000"/>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400">
              <a:solidFill>
                <a:schemeClr val="tx1">
                  <a:lumMod val="50000"/>
                  <a:lumOff val="50000"/>
                </a:schemeClr>
              </a:solidFill>
            </a:rPr>
            <a:t>bitte wählen</a:t>
          </a:r>
        </a:p>
      </xdr:txBody>
    </xdr:sp>
    <xdr:clientData/>
  </xdr:twoCellAnchor>
  <xdr:twoCellAnchor>
    <xdr:from>
      <xdr:col>11</xdr:col>
      <xdr:colOff>1187824</xdr:colOff>
      <xdr:row>41</xdr:row>
      <xdr:rowOff>0</xdr:rowOff>
    </xdr:from>
    <xdr:to>
      <xdr:col>11</xdr:col>
      <xdr:colOff>1795042</xdr:colOff>
      <xdr:row>42</xdr:row>
      <xdr:rowOff>154782</xdr:rowOff>
    </xdr:to>
    <xdr:sp macro="" textlink="">
      <xdr:nvSpPr>
        <xdr:cNvPr id="6" name="Textfeld 5">
          <a:extLst>
            <a:ext uri="{FF2B5EF4-FFF2-40B4-BE49-F238E27FC236}">
              <a16:creationId xmlns:a16="http://schemas.microsoft.com/office/drawing/2014/main" id="{C5124CAA-A10B-4108-84E3-AA96FDB02928}"/>
            </a:ext>
          </a:extLst>
        </xdr:cNvPr>
        <xdr:cNvSpPr txBox="1"/>
      </xdr:nvSpPr>
      <xdr:spPr>
        <a:xfrm>
          <a:off x="7956177" y="7261412"/>
          <a:ext cx="607218" cy="3452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0" i="0" u="none" strike="noStrike">
              <a:solidFill>
                <a:srgbClr val="000000"/>
              </a:solidFill>
              <a:latin typeface="Aptos Narrow"/>
            </a:rPr>
            <a:t>2021</a:t>
          </a:r>
        </a:p>
      </xdr:txBody>
    </xdr:sp>
    <xdr:clientData/>
  </xdr:twoCellAnchor>
  <xdr:twoCellAnchor>
    <xdr:from>
      <xdr:col>12</xdr:col>
      <xdr:colOff>1154206</xdr:colOff>
      <xdr:row>42</xdr:row>
      <xdr:rowOff>0</xdr:rowOff>
    </xdr:from>
    <xdr:to>
      <xdr:col>13</xdr:col>
      <xdr:colOff>136571</xdr:colOff>
      <xdr:row>43</xdr:row>
      <xdr:rowOff>154782</xdr:rowOff>
    </xdr:to>
    <xdr:sp macro="" textlink="">
      <xdr:nvSpPr>
        <xdr:cNvPr id="9" name="Textfeld 8">
          <a:extLst>
            <a:ext uri="{FF2B5EF4-FFF2-40B4-BE49-F238E27FC236}">
              <a16:creationId xmlns:a16="http://schemas.microsoft.com/office/drawing/2014/main" id="{FB46668C-EFA2-44D1-9641-10331AB7DAF7}"/>
            </a:ext>
          </a:extLst>
        </xdr:cNvPr>
        <xdr:cNvSpPr txBox="1"/>
      </xdr:nvSpPr>
      <xdr:spPr>
        <a:xfrm>
          <a:off x="9737912" y="7451912"/>
          <a:ext cx="607218" cy="3452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0" i="0" u="none" strike="noStrike">
              <a:solidFill>
                <a:srgbClr val="000000"/>
              </a:solidFill>
              <a:latin typeface="Aptos Narrow"/>
            </a:rPr>
            <a:t>2023</a:t>
          </a:r>
        </a:p>
      </xdr:txBody>
    </xdr:sp>
    <xdr:clientData/>
  </xdr:twoCellAnchor>
  <xdr:twoCellAnchor>
    <xdr:from>
      <xdr:col>13</xdr:col>
      <xdr:colOff>69477</xdr:colOff>
      <xdr:row>33</xdr:row>
      <xdr:rowOff>187232</xdr:rowOff>
    </xdr:from>
    <xdr:to>
      <xdr:col>14</xdr:col>
      <xdr:colOff>0</xdr:colOff>
      <xdr:row>36</xdr:row>
      <xdr:rowOff>701</xdr:rowOff>
    </xdr:to>
    <xdr:sp macro="" textlink="Hilfsblatt!$M$36">
      <xdr:nvSpPr>
        <xdr:cNvPr id="13" name="Textfeld 12">
          <a:extLst>
            <a:ext uri="{FF2B5EF4-FFF2-40B4-BE49-F238E27FC236}">
              <a16:creationId xmlns:a16="http://schemas.microsoft.com/office/drawing/2014/main" id="{D8C90881-2287-4635-8324-0DEB5601CACA}"/>
            </a:ext>
          </a:extLst>
        </xdr:cNvPr>
        <xdr:cNvSpPr txBox="1"/>
      </xdr:nvSpPr>
      <xdr:spPr>
        <a:xfrm>
          <a:off x="11080377" y="4378232"/>
          <a:ext cx="692523" cy="3849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5644D85-5CBC-4EE7-8199-66C5B2E4C474}" type="TxLink">
            <a:rPr lang="en-US" sz="1100" b="0" i="0" u="none" strike="noStrike">
              <a:solidFill>
                <a:srgbClr val="000000"/>
              </a:solidFill>
              <a:latin typeface="Aptos Narrow"/>
            </a:rPr>
            <a:pPr algn="ctr"/>
            <a:t>478.591</a:t>
          </a:fld>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6</xdr:row>
      <xdr:rowOff>180975</xdr:rowOff>
    </xdr:from>
    <xdr:to>
      <xdr:col>0</xdr:col>
      <xdr:colOff>1219200</xdr:colOff>
      <xdr:row>18</xdr:row>
      <xdr:rowOff>152400</xdr:rowOff>
    </xdr:to>
    <mc:AlternateContent xmlns:mc="http://schemas.openxmlformats.org/markup-compatibility/2006" xmlns:a14="http://schemas.microsoft.com/office/drawing/2010/main">
      <mc:Choice Requires="a14">
        <xdr:graphicFrame macro="">
          <xdr:nvGraphicFramePr>
            <xdr:cNvPr id="4" name="Partei 2">
              <a:extLst>
                <a:ext uri="{FF2B5EF4-FFF2-40B4-BE49-F238E27FC236}">
                  <a16:creationId xmlns:a16="http://schemas.microsoft.com/office/drawing/2014/main" id="{8CF54582-E431-5988-B1EF-E615F102B934}"/>
                </a:ext>
              </a:extLst>
            </xdr:cNvPr>
            <xdr:cNvGraphicFramePr/>
          </xdr:nvGraphicFramePr>
          <xdr:xfrm>
            <a:off x="0" y="0"/>
            <a:ext cx="0" cy="0"/>
          </xdr:xfrm>
          <a:graphic>
            <a:graphicData uri="http://schemas.microsoft.com/office/drawing/2010/slicer">
              <sle:slicer xmlns:sle="http://schemas.microsoft.com/office/drawing/2010/slicer" name="Partei 2"/>
            </a:graphicData>
          </a:graphic>
        </xdr:graphicFrame>
      </mc:Choice>
      <mc:Fallback xmlns="">
        <xdr:sp macro="" textlink="">
          <xdr:nvSpPr>
            <xdr:cNvPr id="0" name=""/>
            <xdr:cNvSpPr>
              <a:spLocks noTextEdit="1"/>
            </xdr:cNvSpPr>
          </xdr:nvSpPr>
          <xdr:spPr>
            <a:xfrm>
              <a:off x="66675" y="1323975"/>
              <a:ext cx="1152525" cy="22574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10</xdr:col>
      <xdr:colOff>0</xdr:colOff>
      <xdr:row>9</xdr:row>
      <xdr:rowOff>9525</xdr:rowOff>
    </xdr:from>
    <xdr:to>
      <xdr:col>10</xdr:col>
      <xdr:colOff>1371600</xdr:colOff>
      <xdr:row>19</xdr:row>
      <xdr:rowOff>19050</xdr:rowOff>
    </xdr:to>
    <mc:AlternateContent xmlns:mc="http://schemas.openxmlformats.org/markup-compatibility/2006" xmlns:a14="http://schemas.microsoft.com/office/drawing/2010/main">
      <mc:Choice Requires="a14">
        <xdr:graphicFrame macro="">
          <xdr:nvGraphicFramePr>
            <xdr:cNvPr id="2" name="Region">
              <a:extLst>
                <a:ext uri="{FF2B5EF4-FFF2-40B4-BE49-F238E27FC236}">
                  <a16:creationId xmlns:a16="http://schemas.microsoft.com/office/drawing/2014/main" id="{8E207D61-AA89-14CB-C7E4-EC3AFB6DB066}"/>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8001000" y="1724025"/>
              <a:ext cx="1371600" cy="19145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lma Spinona" refreshedDate="46161.745404629626" createdVersion="8" refreshedVersion="8" minRefreshableVersion="3" recordCount="127" xr:uid="{1405B229-40AC-408D-82B2-7BBCE768F023}">
  <cacheSource type="worksheet">
    <worksheetSource ref="A1:I1048576" sheet="Data"/>
  </cacheSource>
  <cacheFields count="9">
    <cacheField name="Wahljahr" numFmtId="0">
      <sharedItems containsBlank="1" count="4">
        <s v="2021"/>
        <s v="2023"/>
        <s v="2026 (Umfrage)"/>
        <m/>
      </sharedItems>
    </cacheField>
    <cacheField name="Partei" numFmtId="0">
      <sharedItems containsBlank="1" count="9">
        <s v="CDU"/>
        <s v="SPD"/>
        <s v="Grüne"/>
        <s v="Linke"/>
        <s v="AfD"/>
        <s v="FDP"/>
        <s v="Sonstige"/>
        <m/>
        <s v="BSW" u="1"/>
      </sharedItems>
    </cacheField>
    <cacheField name="Region" numFmtId="0">
      <sharedItems containsBlank="1" count="7">
        <s v="West"/>
        <s v="Mitte"/>
        <s v="Innenstadtsüd"/>
        <s v="Nord-Ost"/>
        <s v="Süd-Ost"/>
        <s v="Berlin gesamt"/>
        <m/>
      </sharedItems>
    </cacheField>
    <cacheField name="Wahlberechtigte" numFmtId="0">
      <sharedItems containsString="0" containsBlank="1" containsNumber="1" containsInteger="1" minValue="352564" maxValue="2500000"/>
    </cacheField>
    <cacheField name="Stimmen (ca.)" numFmtId="165">
      <sharedItems containsString="0" containsBlank="1" containsNumber="1" containsInteger="1" minValue="6492" maxValue="401464"/>
    </cacheField>
    <cacheField name="Wahlbeteiligung" numFmtId="0">
      <sharedItems containsString="0" containsBlank="1" containsNumber="1" minValue="0.58200000000000007" maxValue="0.76800000000000002"/>
    </cacheField>
    <cacheField name="Δ vs. Berlin gesamt" numFmtId="0">
      <sharedItems containsBlank="1" containsMixedTypes="1" containsNumber="1" minValue="-4.6999999999999958E-2" maxValue="1.399999999999992E-2"/>
    </cacheField>
    <cacheField name="Ergebnis Zweitstimmen %" numFmtId="164">
      <sharedItems containsString="0" containsBlank="1" containsNumber="1" minValue="0.02" maxValue="0.35599999999999998"/>
    </cacheField>
    <cacheField name="Sitze Abgeordnetenhaus" numFmtId="0">
      <sharedItems containsString="0" containsBlank="1" containsNumber="1" containsInteger="1" minValue="12" maxValue="52"/>
    </cacheField>
  </cacheFields>
  <extLst>
    <ext xmlns:x14="http://schemas.microsoft.com/office/spreadsheetml/2009/9/main" uri="{725AE2AE-9491-48be-B2B4-4EB974FC3084}">
      <x14:pivotCacheDefinition pivotCacheId="459657727"/>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lma Spinona" refreshedDate="46215.45670347222" createdVersion="8" refreshedVersion="8" minRefreshableVersion="3" recordCount="126" xr:uid="{EC84F861-FC67-4001-8DAD-E85E6572B05A}">
  <cacheSource type="worksheet">
    <worksheetSource name="Tabelle1"/>
  </cacheSource>
  <cacheFields count="9">
    <cacheField name="Wahljahr" numFmtId="0">
      <sharedItems count="3">
        <s v="2021"/>
        <s v="2023"/>
        <s v="2026 (Umfrage)"/>
      </sharedItems>
    </cacheField>
    <cacheField name="Partei" numFmtId="0">
      <sharedItems count="7">
        <s v="CDU"/>
        <s v="SPD"/>
        <s v="Grüne"/>
        <s v="Linke"/>
        <s v="AfD"/>
        <s v="FDP"/>
        <s v="Sonstige"/>
      </sharedItems>
    </cacheField>
    <cacheField name="Region" numFmtId="0">
      <sharedItems count="6">
        <s v="West"/>
        <s v="Mitte"/>
        <s v="Innenstadtsüd"/>
        <s v="Nord-Ost"/>
        <s v="Süd-Ost"/>
        <s v="Berlin gesamt"/>
      </sharedItems>
    </cacheField>
    <cacheField name="Wahlberechtigte" numFmtId="0">
      <sharedItems containsString="0" containsBlank="1" containsNumber="1" containsInteger="1" minValue="352564" maxValue="2500000"/>
    </cacheField>
    <cacheField name="Stimmen (ca.)" numFmtId="165">
      <sharedItems containsString="0" containsBlank="1" containsNumber="1" containsInteger="1" minValue="6492" maxValue="401464"/>
    </cacheField>
    <cacheField name="Wahlbeteiligung" numFmtId="0">
      <sharedItems containsString="0" containsBlank="1" containsNumber="1" minValue="0.58200000000000007" maxValue="0.76800000000000002"/>
    </cacheField>
    <cacheField name="Δ vs. Berlin gesamt" numFmtId="0">
      <sharedItems containsBlank="1" containsMixedTypes="1" containsNumber="1" minValue="-4.6999999999999958E-2" maxValue="1.399999999999992E-2"/>
    </cacheField>
    <cacheField name="Ergebnis Zweitstimmen %" numFmtId="164">
      <sharedItems containsSemiMixedTypes="0" containsString="0" containsNumber="1" minValue="0.02" maxValue="0.35599999999999998"/>
    </cacheField>
    <cacheField name="Sitze Abgeordnetenhaus" numFmtId="0">
      <sharedItems containsString="0" containsBlank="1" containsNumber="1" containsInteger="1" minValue="12" maxValue="52"/>
    </cacheField>
  </cacheFields>
  <extLst>
    <ext xmlns:x14="http://schemas.microsoft.com/office/spreadsheetml/2009/9/main" uri="{725AE2AE-9491-48be-B2B4-4EB974FC3084}">
      <x14:pivotCacheDefinition pivotCacheId="77073082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7">
  <r>
    <x v="0"/>
    <x v="0"/>
    <x v="0"/>
    <m/>
    <n v="141618"/>
    <n v="0.755"/>
    <n v="9.9999999999994321E-4"/>
    <n v="0.22800000000000001"/>
    <m/>
  </r>
  <r>
    <x v="0"/>
    <x v="0"/>
    <x v="1"/>
    <m/>
    <n v="55848"/>
    <n v="0.75800000000000001"/>
    <n v="3.9999999999999151E-3"/>
    <n v="0.16500000000000001"/>
    <m/>
  </r>
  <r>
    <x v="0"/>
    <x v="0"/>
    <x v="2"/>
    <m/>
    <n v="36440"/>
    <n v="0.745"/>
    <n v="-9.0000000000000566E-3"/>
    <n v="0.115"/>
    <m/>
  </r>
  <r>
    <x v="0"/>
    <x v="0"/>
    <x v="3"/>
    <m/>
    <n v="46423"/>
    <n v="0.76800000000000002"/>
    <n v="1.399999999999992E-2"/>
    <n v="0.13500000000000001"/>
    <m/>
  </r>
  <r>
    <x v="0"/>
    <x v="0"/>
    <x v="4"/>
    <m/>
    <n v="42183"/>
    <n v="0.71799999999999997"/>
    <n v="-3.6000000000000087E-2"/>
    <n v="0.16500000000000001"/>
    <m/>
  </r>
  <r>
    <x v="0"/>
    <x v="0"/>
    <x v="5"/>
    <m/>
    <n v="339556"/>
    <n v="0.754"/>
    <s v="–"/>
    <n v="0.18099999999999999"/>
    <n v="30"/>
  </r>
  <r>
    <x v="0"/>
    <x v="1"/>
    <x v="0"/>
    <m/>
    <n v="133543"/>
    <n v="0.755"/>
    <n v="9.9999999999994321E-4"/>
    <n v="0.215"/>
    <m/>
  </r>
  <r>
    <x v="0"/>
    <x v="1"/>
    <x v="1"/>
    <m/>
    <n v="72771"/>
    <n v="0.75800000000000001"/>
    <n v="3.9999999999999151E-3"/>
    <n v="0.215"/>
    <m/>
  </r>
  <r>
    <x v="0"/>
    <x v="1"/>
    <x v="2"/>
    <m/>
    <n v="64958"/>
    <n v="0.745"/>
    <n v="-9.0000000000000566E-3"/>
    <n v="0.20499999999999999"/>
    <m/>
  </r>
  <r>
    <x v="0"/>
    <x v="1"/>
    <x v="3"/>
    <m/>
    <n v="70494"/>
    <n v="0.76800000000000002"/>
    <n v="1.399999999999992E-2"/>
    <n v="0.20499999999999999"/>
    <m/>
  </r>
  <r>
    <x v="0"/>
    <x v="1"/>
    <x v="4"/>
    <m/>
    <n v="58289"/>
    <n v="0.71799999999999997"/>
    <n v="-3.6000000000000087E-2"/>
    <n v="0.22800000000000001"/>
    <m/>
  </r>
  <r>
    <x v="0"/>
    <x v="1"/>
    <x v="5"/>
    <m/>
    <n v="401464"/>
    <n v="0.754"/>
    <s v="–"/>
    <n v="0.214"/>
    <n v="36"/>
  </r>
  <r>
    <x v="0"/>
    <x v="2"/>
    <x v="0"/>
    <m/>
    <n v="116773"/>
    <n v="0.755"/>
    <n v="9.9999999999994321E-4"/>
    <n v="0.188"/>
    <m/>
  </r>
  <r>
    <x v="0"/>
    <x v="2"/>
    <x v="1"/>
    <m/>
    <n v="81910"/>
    <n v="0.75800000000000001"/>
    <n v="3.9999999999999151E-3"/>
    <n v="0.24199999999999999"/>
    <m/>
  </r>
  <r>
    <x v="0"/>
    <x v="2"/>
    <x v="2"/>
    <m/>
    <n v="88723"/>
    <n v="0.745"/>
    <n v="-9.0000000000000566E-3"/>
    <n v="0.28000000000000003"/>
    <m/>
  </r>
  <r>
    <x v="0"/>
    <x v="2"/>
    <x v="3"/>
    <m/>
    <n v="73933"/>
    <n v="0.76800000000000002"/>
    <n v="1.399999999999992E-2"/>
    <n v="0.215"/>
    <m/>
  </r>
  <r>
    <x v="0"/>
    <x v="2"/>
    <x v="4"/>
    <m/>
    <n v="29400"/>
    <n v="0.71799999999999997"/>
    <n v="-3.6000000000000087E-2"/>
    <n v="0.115"/>
    <m/>
  </r>
  <r>
    <x v="0"/>
    <x v="2"/>
    <x v="5"/>
    <m/>
    <n v="354564"/>
    <n v="0.754"/>
    <s v="–"/>
    <n v="0.189"/>
    <n v="32"/>
  </r>
  <r>
    <x v="0"/>
    <x v="3"/>
    <x v="0"/>
    <m/>
    <n v="62734"/>
    <n v="0.755"/>
    <n v="9.9999999999994321E-4"/>
    <n v="0.10100000000000001"/>
    <m/>
  </r>
  <r>
    <x v="0"/>
    <x v="3"/>
    <x v="1"/>
    <m/>
    <n v="45694"/>
    <n v="0.75800000000000001"/>
    <n v="3.9999999999999151E-3"/>
    <n v="0.13500000000000001"/>
    <m/>
  </r>
  <r>
    <x v="0"/>
    <x v="3"/>
    <x v="2"/>
    <m/>
    <n v="58621"/>
    <n v="0.745"/>
    <n v="-9.0000000000000566E-3"/>
    <n v="0.185"/>
    <m/>
  </r>
  <r>
    <x v="0"/>
    <x v="3"/>
    <x v="3"/>
    <m/>
    <n v="67055"/>
    <n v="0.76800000000000002"/>
    <n v="1.399999999999992E-2"/>
    <n v="0.19500000000000001"/>
    <m/>
  </r>
  <r>
    <x v="0"/>
    <x v="3"/>
    <x v="4"/>
    <m/>
    <n v="50620"/>
    <n v="0.71799999999999997"/>
    <n v="-3.6000000000000087E-2"/>
    <n v="0.19800000000000001"/>
    <m/>
  </r>
  <r>
    <x v="0"/>
    <x v="3"/>
    <x v="5"/>
    <m/>
    <n v="262640"/>
    <n v="0.754"/>
    <s v="–"/>
    <n v="0.14000000000000001"/>
    <n v="24"/>
  </r>
  <r>
    <x v="0"/>
    <x v="4"/>
    <x v="0"/>
    <m/>
    <n v="45964"/>
    <n v="0.755"/>
    <n v="9.9999999999994321E-4"/>
    <n v="7.400000000000001E-2"/>
    <m/>
  </r>
  <r>
    <x v="0"/>
    <x v="4"/>
    <x v="1"/>
    <m/>
    <n v="23693"/>
    <n v="0.75800000000000001"/>
    <n v="3.9999999999999151E-3"/>
    <n v="7.0000000000000007E-2"/>
    <m/>
  </r>
  <r>
    <x v="0"/>
    <x v="4"/>
    <x v="2"/>
    <m/>
    <n v="18378"/>
    <n v="0.745"/>
    <n v="-9.0000000000000566E-3"/>
    <n v="5.8000000000000003E-2"/>
    <m/>
  </r>
  <r>
    <x v="0"/>
    <x v="4"/>
    <x v="3"/>
    <m/>
    <n v="25790"/>
    <n v="0.76800000000000002"/>
    <n v="1.399999999999992E-2"/>
    <n v="7.4999999999999997E-2"/>
    <m/>
  </r>
  <r>
    <x v="0"/>
    <x v="4"/>
    <x v="4"/>
    <m/>
    <n v="36303"/>
    <n v="0.71799999999999997"/>
    <n v="-3.6000000000000087E-2"/>
    <n v="0.14199999999999999"/>
    <m/>
  </r>
  <r>
    <x v="0"/>
    <x v="4"/>
    <x v="5"/>
    <m/>
    <n v="150080"/>
    <n v="0.754"/>
    <s v="–"/>
    <n v="0.08"/>
    <n v="13"/>
  </r>
  <r>
    <x v="0"/>
    <x v="5"/>
    <x v="0"/>
    <m/>
    <n v="53417"/>
    <n v="0.755"/>
    <n v="9.9999999999994321E-4"/>
    <n v="8.5999999999999993E-2"/>
    <m/>
  </r>
  <r>
    <x v="0"/>
    <x v="5"/>
    <x v="1"/>
    <m/>
    <n v="23693"/>
    <n v="0.75800000000000001"/>
    <n v="3.9999999999999151E-3"/>
    <n v="7.0000000000000007E-2"/>
    <m/>
  </r>
  <r>
    <x v="0"/>
    <x v="5"/>
    <x v="2"/>
    <m/>
    <n v="15210"/>
    <n v="0.745"/>
    <n v="-9.0000000000000566E-3"/>
    <n v="4.8000000000000001E-2"/>
    <m/>
  </r>
  <r>
    <x v="0"/>
    <x v="5"/>
    <x v="3"/>
    <m/>
    <n v="20632"/>
    <n v="0.76800000000000002"/>
    <n v="1.399999999999992E-2"/>
    <n v="0.06"/>
    <m/>
  </r>
  <r>
    <x v="0"/>
    <x v="5"/>
    <x v="4"/>
    <m/>
    <n v="14061"/>
    <n v="0.71799999999999997"/>
    <n v="-3.6000000000000087E-2"/>
    <n v="5.5E-2"/>
    <m/>
  </r>
  <r>
    <x v="0"/>
    <x v="5"/>
    <x v="5"/>
    <m/>
    <n v="135072"/>
    <n v="0.754"/>
    <s v="–"/>
    <n v="7.2000000000000008E-2"/>
    <n v="12"/>
  </r>
  <r>
    <x v="0"/>
    <x v="6"/>
    <x v="0"/>
    <n v="767937"/>
    <n v="67082"/>
    <n v="0.755"/>
    <n v="9.9999999999994321E-4"/>
    <n v="0.108"/>
    <m/>
  </r>
  <r>
    <x v="0"/>
    <x v="6"/>
    <x v="1"/>
    <n v="435308"/>
    <n v="34524"/>
    <n v="0.75800000000000001"/>
    <n v="3.9999999999999151E-3"/>
    <n v="0.10199999999999999"/>
    <m/>
  </r>
  <r>
    <x v="0"/>
    <x v="6"/>
    <x v="2"/>
    <n v="364656"/>
    <n v="34855"/>
    <n v="0.745"/>
    <n v="-9.0000000000000566E-3"/>
    <n v="0.11"/>
    <m/>
  </r>
  <r>
    <x v="0"/>
    <x v="6"/>
    <x v="3"/>
    <n v="483301"/>
    <n v="39545"/>
    <n v="0.76800000000000002"/>
    <n v="1.399999999999992E-2"/>
    <n v="0.115"/>
    <m/>
  </r>
  <r>
    <x v="0"/>
    <x v="6"/>
    <x v="4"/>
    <n v="404507"/>
    <n v="25054"/>
    <n v="0.71799999999999997"/>
    <n v="-3.6000000000000087E-2"/>
    <n v="9.8000000000000004E-2"/>
    <m/>
  </r>
  <r>
    <x v="0"/>
    <x v="6"/>
    <x v="5"/>
    <n v="2455709"/>
    <n v="232624"/>
    <n v="0.754"/>
    <s v="–"/>
    <n v="0.124"/>
    <m/>
  </r>
  <r>
    <x v="1"/>
    <x v="0"/>
    <x v="0"/>
    <m/>
    <n v="140383"/>
    <n v="0.63"/>
    <n v="1.0000000000000139E-3"/>
    <n v="0.35599999999999998"/>
    <m/>
  </r>
  <r>
    <x v="1"/>
    <x v="0"/>
    <x v="1"/>
    <m/>
    <n v="58018"/>
    <n v="0.63"/>
    <n v="1.0000000000000139E-3"/>
    <n v="0.27"/>
    <m/>
  </r>
  <r>
    <x v="1"/>
    <x v="0"/>
    <x v="2"/>
    <m/>
    <n v="35204"/>
    <n v="0.61"/>
    <n v="-1.8999999999999989E-2"/>
    <n v="0.17499999999999999"/>
    <m/>
  </r>
  <r>
    <x v="1"/>
    <x v="0"/>
    <x v="3"/>
    <m/>
    <n v="48465"/>
    <n v="0.64"/>
    <n v="1.100000000000001E-2"/>
    <n v="0.222"/>
    <m/>
  </r>
  <r>
    <x v="1"/>
    <x v="0"/>
    <x v="4"/>
    <m/>
    <n v="44634"/>
    <n v="0.58200000000000007"/>
    <n v="-4.6999999999999958E-2"/>
    <n v="0.27500000000000002"/>
    <m/>
  </r>
  <r>
    <x v="1"/>
    <x v="0"/>
    <x v="5"/>
    <m/>
    <n v="335862"/>
    <n v="0.629"/>
    <s v="–"/>
    <n v="0.28199999999999997"/>
    <n v="52"/>
  </r>
  <r>
    <x v="1"/>
    <x v="1"/>
    <x v="0"/>
    <m/>
    <n v="77289"/>
    <n v="0.63"/>
    <n v="1.0000000000000139E-3"/>
    <n v="0.19600000000000001"/>
    <m/>
  </r>
  <r>
    <x v="1"/>
    <x v="1"/>
    <x v="1"/>
    <m/>
    <n v="39109"/>
    <n v="0.63"/>
    <n v="1.0000000000000139E-3"/>
    <n v="0.182"/>
    <m/>
  </r>
  <r>
    <x v="1"/>
    <x v="1"/>
    <x v="2"/>
    <m/>
    <n v="35808"/>
    <n v="0.61"/>
    <n v="-1.8999999999999989E-2"/>
    <n v="0.17799999999999999"/>
    <m/>
  </r>
  <r>
    <x v="1"/>
    <x v="1"/>
    <x v="3"/>
    <m/>
    <n v="39296"/>
    <n v="0.64"/>
    <n v="1.100000000000001E-2"/>
    <n v="0.18"/>
    <m/>
  </r>
  <r>
    <x v="1"/>
    <x v="1"/>
    <x v="4"/>
    <m/>
    <n v="32136"/>
    <n v="0.58200000000000007"/>
    <n v="-4.6999999999999958E-2"/>
    <n v="0.19800000000000001"/>
    <m/>
  </r>
  <r>
    <x v="1"/>
    <x v="1"/>
    <x v="5"/>
    <m/>
    <n v="219144"/>
    <n v="0.629"/>
    <s v="–"/>
    <n v="0.184"/>
    <n v="34"/>
  </r>
  <r>
    <x v="1"/>
    <x v="2"/>
    <x v="0"/>
    <m/>
    <n v="60727"/>
    <n v="0.63"/>
    <n v="1.0000000000000139E-3"/>
    <n v="0.154"/>
    <m/>
  </r>
  <r>
    <x v="1"/>
    <x v="2"/>
    <x v="1"/>
    <m/>
    <n v="44696"/>
    <n v="0.63"/>
    <n v="1.0000000000000139E-3"/>
    <n v="0.20799999999999999"/>
    <m/>
  </r>
  <r>
    <x v="1"/>
    <x v="2"/>
    <x v="2"/>
    <m/>
    <n v="51298"/>
    <n v="0.61"/>
    <n v="-1.8999999999999989E-2"/>
    <n v="0.255"/>
    <m/>
  </r>
  <r>
    <x v="1"/>
    <x v="2"/>
    <x v="3"/>
    <m/>
    <n v="41479"/>
    <n v="0.64"/>
    <n v="1.100000000000001E-2"/>
    <n v="0.19"/>
    <m/>
  </r>
  <r>
    <x v="1"/>
    <x v="2"/>
    <x v="4"/>
    <m/>
    <n v="14932"/>
    <n v="0.58200000000000007"/>
    <n v="-4.6999999999999958E-2"/>
    <n v="9.1999999999999998E-2"/>
    <m/>
  </r>
  <r>
    <x v="1"/>
    <x v="2"/>
    <x v="5"/>
    <m/>
    <n v="219144"/>
    <n v="0.629"/>
    <s v="–"/>
    <n v="0.184"/>
    <n v="34"/>
  </r>
  <r>
    <x v="1"/>
    <x v="3"/>
    <x v="0"/>
    <m/>
    <n v="35096"/>
    <n v="0.63"/>
    <n v="1.0000000000000139E-3"/>
    <n v="8.900000000000001E-2"/>
    <m/>
  </r>
  <r>
    <x v="1"/>
    <x v="3"/>
    <x v="1"/>
    <m/>
    <n v="24712"/>
    <n v="0.63"/>
    <n v="1.0000000000000139E-3"/>
    <n v="0.115"/>
    <m/>
  </r>
  <r>
    <x v="1"/>
    <x v="3"/>
    <x v="2"/>
    <m/>
    <n v="32187"/>
    <n v="0.61"/>
    <n v="-1.8999999999999989E-2"/>
    <n v="0.16"/>
    <m/>
  </r>
  <r>
    <x v="1"/>
    <x v="3"/>
    <x v="3"/>
    <m/>
    <n v="37550"/>
    <n v="0.64"/>
    <n v="1.100000000000001E-2"/>
    <n v="0.17199999999999999"/>
    <m/>
  </r>
  <r>
    <x v="1"/>
    <x v="3"/>
    <x v="4"/>
    <m/>
    <n v="26780"/>
    <n v="0.58200000000000007"/>
    <n v="-4.6999999999999958E-2"/>
    <n v="0.16500000000000001"/>
    <m/>
  </r>
  <r>
    <x v="1"/>
    <x v="3"/>
    <x v="5"/>
    <m/>
    <n v="145302"/>
    <n v="0.629"/>
    <s v="–"/>
    <n v="0.122"/>
    <n v="22"/>
  </r>
  <r>
    <x v="1"/>
    <x v="4"/>
    <x v="0"/>
    <m/>
    <n v="35490"/>
    <n v="0.63"/>
    <n v="1.0000000000000139E-3"/>
    <n v="0.09"/>
    <m/>
  </r>
  <r>
    <x v="1"/>
    <x v="4"/>
    <x v="1"/>
    <m/>
    <n v="19769"/>
    <n v="0.63"/>
    <n v="1.0000000000000139E-3"/>
    <n v="9.1999999999999998E-2"/>
    <m/>
  </r>
  <r>
    <x v="1"/>
    <x v="4"/>
    <x v="2"/>
    <m/>
    <n v="16093"/>
    <n v="0.61"/>
    <n v="-1.8999999999999989E-2"/>
    <n v="0.08"/>
    <m/>
  </r>
  <r>
    <x v="1"/>
    <x v="4"/>
    <x v="3"/>
    <m/>
    <n v="21395"/>
    <n v="0.64"/>
    <n v="1.100000000000001E-2"/>
    <n v="9.8000000000000004E-2"/>
    <m/>
  </r>
  <r>
    <x v="1"/>
    <x v="4"/>
    <x v="4"/>
    <m/>
    <n v="28890"/>
    <n v="0.58200000000000007"/>
    <n v="-4.6999999999999958E-2"/>
    <n v="0.17799999999999999"/>
    <m/>
  </r>
  <r>
    <x v="1"/>
    <x v="4"/>
    <x v="5"/>
    <m/>
    <n v="108381"/>
    <n v="0.629"/>
    <s v="–"/>
    <n v="9.0999999999999998E-2"/>
    <n v="17"/>
  </r>
  <r>
    <x v="1"/>
    <x v="5"/>
    <x v="0"/>
    <m/>
    <n v="20111"/>
    <n v="0.63"/>
    <n v="1.0000000000000139E-3"/>
    <n v="5.0999999999999997E-2"/>
    <m/>
  </r>
  <r>
    <x v="1"/>
    <x v="5"/>
    <x v="1"/>
    <m/>
    <n v="10314"/>
    <n v="0.63"/>
    <n v="1.0000000000000139E-3"/>
    <n v="4.8000000000000001E-2"/>
    <m/>
  </r>
  <r>
    <x v="1"/>
    <x v="5"/>
    <x v="2"/>
    <m/>
    <n v="7041"/>
    <n v="0.61"/>
    <n v="-1.8999999999999989E-2"/>
    <n v="3.5000000000000003E-2"/>
    <m/>
  </r>
  <r>
    <x v="1"/>
    <x v="5"/>
    <x v="3"/>
    <m/>
    <n v="9824"/>
    <n v="0.64"/>
    <n v="1.100000000000001E-2"/>
    <n v="4.4999999999999998E-2"/>
    <m/>
  </r>
  <r>
    <x v="1"/>
    <x v="5"/>
    <x v="4"/>
    <m/>
    <n v="6492"/>
    <n v="0.58200000000000007"/>
    <n v="-4.6999999999999958E-2"/>
    <n v="0.04"/>
    <m/>
  </r>
  <r>
    <x v="1"/>
    <x v="5"/>
    <x v="5"/>
    <m/>
    <n v="54786"/>
    <n v="0.629"/>
    <s v="–"/>
    <n v="4.5999999999999999E-2"/>
    <m/>
  </r>
  <r>
    <x v="1"/>
    <x v="6"/>
    <x v="0"/>
    <n v="760453"/>
    <n v="25237"/>
    <n v="0.63"/>
    <n v="1.0000000000000139E-3"/>
    <n v="6.4000000000000001E-2"/>
    <m/>
  </r>
  <r>
    <x v="1"/>
    <x v="6"/>
    <x v="1"/>
    <n v="431066"/>
    <n v="18265"/>
    <n v="0.63"/>
    <n v="1.0000000000000139E-3"/>
    <n v="8.5000000000000006E-2"/>
    <m/>
  </r>
  <r>
    <x v="1"/>
    <x v="6"/>
    <x v="2"/>
    <n v="361102"/>
    <n v="23738"/>
    <n v="0.61"/>
    <n v="-1.8999999999999989E-2"/>
    <n v="0.11799999999999999"/>
    <m/>
  </r>
  <r>
    <x v="1"/>
    <x v="6"/>
    <x v="3"/>
    <n v="478591"/>
    <n v="20085"/>
    <n v="0.64"/>
    <n v="1.100000000000001E-2"/>
    <n v="9.1999999999999998E-2"/>
    <m/>
  </r>
  <r>
    <x v="1"/>
    <x v="6"/>
    <x v="4"/>
    <n v="400565"/>
    <n v="8440"/>
    <n v="0.58200000000000007"/>
    <n v="-4.6999999999999958E-2"/>
    <n v="5.1999999999999998E-2"/>
    <m/>
  </r>
  <r>
    <x v="1"/>
    <x v="6"/>
    <x v="5"/>
    <n v="2431776"/>
    <n v="108381"/>
    <n v="0.629"/>
    <s v="–"/>
    <n v="9.0999999999999998E-2"/>
    <m/>
  </r>
  <r>
    <x v="2"/>
    <x v="0"/>
    <x v="0"/>
    <m/>
    <m/>
    <m/>
    <s v=""/>
    <n v="0.24"/>
    <m/>
  </r>
  <r>
    <x v="2"/>
    <x v="0"/>
    <x v="1"/>
    <m/>
    <m/>
    <m/>
    <s v=""/>
    <n v="0.21"/>
    <m/>
  </r>
  <r>
    <x v="2"/>
    <x v="0"/>
    <x v="2"/>
    <m/>
    <m/>
    <m/>
    <s v=""/>
    <n v="0.13"/>
    <m/>
  </r>
  <r>
    <x v="2"/>
    <x v="0"/>
    <x v="3"/>
    <m/>
    <m/>
    <m/>
    <s v=""/>
    <n v="0.2"/>
    <m/>
  </r>
  <r>
    <x v="2"/>
    <x v="0"/>
    <x v="4"/>
    <m/>
    <m/>
    <m/>
    <s v=""/>
    <n v="0.22"/>
    <m/>
  </r>
  <r>
    <x v="2"/>
    <x v="0"/>
    <x v="5"/>
    <m/>
    <m/>
    <m/>
    <s v=""/>
    <n v="0.19600000000000001"/>
    <n v="33"/>
  </r>
  <r>
    <x v="2"/>
    <x v="1"/>
    <x v="0"/>
    <m/>
    <m/>
    <m/>
    <s v=""/>
    <n v="0.19"/>
    <m/>
  </r>
  <r>
    <x v="2"/>
    <x v="1"/>
    <x v="1"/>
    <m/>
    <m/>
    <m/>
    <m/>
    <n v="0.17"/>
    <m/>
  </r>
  <r>
    <x v="2"/>
    <x v="1"/>
    <x v="2"/>
    <m/>
    <m/>
    <m/>
    <m/>
    <n v="0.15"/>
    <m/>
  </r>
  <r>
    <x v="2"/>
    <x v="1"/>
    <x v="3"/>
    <m/>
    <m/>
    <m/>
    <m/>
    <n v="0.15"/>
    <m/>
  </r>
  <r>
    <x v="2"/>
    <x v="1"/>
    <x v="4"/>
    <m/>
    <m/>
    <m/>
    <m/>
    <n v="0.13"/>
    <m/>
  </r>
  <r>
    <x v="2"/>
    <x v="1"/>
    <x v="5"/>
    <m/>
    <m/>
    <m/>
    <m/>
    <n v="0.152"/>
    <n v="25"/>
  </r>
  <r>
    <x v="2"/>
    <x v="2"/>
    <x v="0"/>
    <m/>
    <m/>
    <m/>
    <m/>
    <n v="0.16"/>
    <m/>
  </r>
  <r>
    <x v="2"/>
    <x v="2"/>
    <x v="1"/>
    <m/>
    <m/>
    <m/>
    <m/>
    <n v="0.18"/>
    <m/>
  </r>
  <r>
    <x v="2"/>
    <x v="2"/>
    <x v="2"/>
    <m/>
    <m/>
    <m/>
    <m/>
    <n v="0.28000000000000003"/>
    <m/>
  </r>
  <r>
    <x v="2"/>
    <x v="2"/>
    <x v="3"/>
    <m/>
    <m/>
    <m/>
    <m/>
    <n v="0.19"/>
    <m/>
  </r>
  <r>
    <x v="2"/>
    <x v="2"/>
    <x v="4"/>
    <m/>
    <m/>
    <m/>
    <m/>
    <n v="0.09"/>
    <m/>
  </r>
  <r>
    <x v="2"/>
    <x v="2"/>
    <x v="5"/>
    <m/>
    <m/>
    <m/>
    <m/>
    <n v="0.16200000000000001"/>
    <n v="28"/>
  </r>
  <r>
    <x v="2"/>
    <x v="3"/>
    <x v="0"/>
    <m/>
    <m/>
    <m/>
    <m/>
    <n v="0.12"/>
    <m/>
  </r>
  <r>
    <x v="2"/>
    <x v="3"/>
    <x v="1"/>
    <m/>
    <m/>
    <m/>
    <m/>
    <n v="0.14000000000000001"/>
    <m/>
  </r>
  <r>
    <x v="2"/>
    <x v="3"/>
    <x v="2"/>
    <m/>
    <m/>
    <m/>
    <m/>
    <n v="0.2"/>
    <m/>
  </r>
  <r>
    <x v="2"/>
    <x v="3"/>
    <x v="3"/>
    <m/>
    <m/>
    <m/>
    <m/>
    <n v="0.22"/>
    <m/>
  </r>
  <r>
    <x v="2"/>
    <x v="3"/>
    <x v="4"/>
    <m/>
    <m/>
    <m/>
    <m/>
    <n v="0.18"/>
    <m/>
  </r>
  <r>
    <x v="2"/>
    <x v="3"/>
    <x v="5"/>
    <m/>
    <m/>
    <m/>
    <m/>
    <n v="0.16200000000000001"/>
    <n v="28"/>
  </r>
  <r>
    <x v="2"/>
    <x v="4"/>
    <x v="0"/>
    <m/>
    <m/>
    <m/>
    <m/>
    <n v="0.13"/>
    <m/>
  </r>
  <r>
    <x v="2"/>
    <x v="4"/>
    <x v="1"/>
    <m/>
    <m/>
    <m/>
    <m/>
    <n v="0.13"/>
    <m/>
  </r>
  <r>
    <x v="2"/>
    <x v="4"/>
    <x v="2"/>
    <m/>
    <m/>
    <m/>
    <m/>
    <n v="0.06"/>
    <m/>
  </r>
  <r>
    <x v="2"/>
    <x v="4"/>
    <x v="3"/>
    <m/>
    <m/>
    <m/>
    <m/>
    <n v="0.13"/>
    <m/>
  </r>
  <r>
    <x v="2"/>
    <x v="4"/>
    <x v="4"/>
    <m/>
    <m/>
    <m/>
    <m/>
    <n v="0.26"/>
    <m/>
  </r>
  <r>
    <x v="2"/>
    <x v="4"/>
    <x v="5"/>
    <m/>
    <m/>
    <m/>
    <m/>
    <n v="0.18"/>
    <n v="31"/>
  </r>
  <r>
    <x v="2"/>
    <x v="5"/>
    <x v="0"/>
    <m/>
    <m/>
    <m/>
    <m/>
    <n v="0.05"/>
    <m/>
  </r>
  <r>
    <x v="2"/>
    <x v="5"/>
    <x v="1"/>
    <m/>
    <m/>
    <m/>
    <m/>
    <n v="0.05"/>
    <m/>
  </r>
  <r>
    <x v="2"/>
    <x v="5"/>
    <x v="2"/>
    <m/>
    <m/>
    <m/>
    <m/>
    <n v="0.04"/>
    <m/>
  </r>
  <r>
    <x v="2"/>
    <x v="5"/>
    <x v="3"/>
    <m/>
    <m/>
    <m/>
    <m/>
    <n v="0.03"/>
    <m/>
  </r>
  <r>
    <x v="2"/>
    <x v="5"/>
    <x v="4"/>
    <m/>
    <m/>
    <m/>
    <m/>
    <n v="0.02"/>
    <m/>
  </r>
  <r>
    <x v="2"/>
    <x v="5"/>
    <x v="5"/>
    <m/>
    <m/>
    <m/>
    <m/>
    <n v="3.5999999999999997E-2"/>
    <m/>
  </r>
  <r>
    <x v="2"/>
    <x v="6"/>
    <x v="0"/>
    <n v="801282"/>
    <m/>
    <m/>
    <m/>
    <n v="0.11"/>
    <m/>
  </r>
  <r>
    <x v="2"/>
    <x v="6"/>
    <x v="1"/>
    <n v="448718"/>
    <m/>
    <m/>
    <m/>
    <n v="0.12"/>
    <m/>
  </r>
  <r>
    <x v="2"/>
    <x v="6"/>
    <x v="2"/>
    <n v="352564"/>
    <m/>
    <m/>
    <m/>
    <n v="0.14000000000000001"/>
    <m/>
  </r>
  <r>
    <x v="2"/>
    <x v="6"/>
    <x v="3"/>
    <n v="480770"/>
    <m/>
    <m/>
    <m/>
    <n v="0.08"/>
    <m/>
  </r>
  <r>
    <x v="2"/>
    <x v="6"/>
    <x v="4"/>
    <n v="416667"/>
    <m/>
    <m/>
    <m/>
    <n v="0.1"/>
    <m/>
  </r>
  <r>
    <x v="2"/>
    <x v="6"/>
    <x v="5"/>
    <n v="2500000"/>
    <m/>
    <m/>
    <m/>
    <n v="0.112"/>
    <m/>
  </r>
  <r>
    <x v="3"/>
    <x v="7"/>
    <x v="6"/>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6">
  <r>
    <x v="0"/>
    <x v="0"/>
    <x v="0"/>
    <m/>
    <n v="141618"/>
    <n v="0.755"/>
    <n v="9.9999999999994321E-4"/>
    <n v="0.22800000000000001"/>
    <m/>
  </r>
  <r>
    <x v="0"/>
    <x v="0"/>
    <x v="1"/>
    <m/>
    <n v="55848"/>
    <n v="0.75800000000000001"/>
    <n v="3.9999999999999151E-3"/>
    <n v="0.16500000000000001"/>
    <m/>
  </r>
  <r>
    <x v="0"/>
    <x v="0"/>
    <x v="2"/>
    <m/>
    <n v="36440"/>
    <n v="0.745"/>
    <n v="-9.0000000000000566E-3"/>
    <n v="0.115"/>
    <m/>
  </r>
  <r>
    <x v="0"/>
    <x v="0"/>
    <x v="3"/>
    <m/>
    <n v="46423"/>
    <n v="0.76800000000000002"/>
    <n v="1.399999999999992E-2"/>
    <n v="0.13500000000000001"/>
    <m/>
  </r>
  <r>
    <x v="0"/>
    <x v="0"/>
    <x v="4"/>
    <m/>
    <n v="42183"/>
    <n v="0.71799999999999997"/>
    <n v="-3.6000000000000087E-2"/>
    <n v="0.16500000000000001"/>
    <m/>
  </r>
  <r>
    <x v="0"/>
    <x v="0"/>
    <x v="5"/>
    <m/>
    <n v="339556"/>
    <n v="0.754"/>
    <s v="–"/>
    <n v="0.18099999999999999"/>
    <n v="30"/>
  </r>
  <r>
    <x v="0"/>
    <x v="1"/>
    <x v="0"/>
    <m/>
    <n v="133543"/>
    <n v="0.755"/>
    <n v="9.9999999999994321E-4"/>
    <n v="0.215"/>
    <m/>
  </r>
  <r>
    <x v="0"/>
    <x v="1"/>
    <x v="1"/>
    <m/>
    <n v="72771"/>
    <n v="0.75800000000000001"/>
    <n v="3.9999999999999151E-3"/>
    <n v="0.215"/>
    <m/>
  </r>
  <r>
    <x v="0"/>
    <x v="1"/>
    <x v="2"/>
    <m/>
    <n v="64958"/>
    <n v="0.745"/>
    <n v="-9.0000000000000566E-3"/>
    <n v="0.20499999999999999"/>
    <m/>
  </r>
  <r>
    <x v="0"/>
    <x v="1"/>
    <x v="3"/>
    <m/>
    <n v="70494"/>
    <n v="0.76800000000000002"/>
    <n v="1.399999999999992E-2"/>
    <n v="0.20499999999999999"/>
    <m/>
  </r>
  <r>
    <x v="0"/>
    <x v="1"/>
    <x v="4"/>
    <m/>
    <n v="58289"/>
    <n v="0.71799999999999997"/>
    <n v="-3.6000000000000087E-2"/>
    <n v="0.22800000000000001"/>
    <m/>
  </r>
  <r>
    <x v="0"/>
    <x v="1"/>
    <x v="5"/>
    <m/>
    <n v="401464"/>
    <n v="0.754"/>
    <s v="–"/>
    <n v="0.214"/>
    <n v="36"/>
  </r>
  <r>
    <x v="0"/>
    <x v="2"/>
    <x v="0"/>
    <m/>
    <n v="116773"/>
    <n v="0.755"/>
    <n v="9.9999999999994321E-4"/>
    <n v="0.188"/>
    <m/>
  </r>
  <r>
    <x v="0"/>
    <x v="2"/>
    <x v="1"/>
    <m/>
    <n v="81910"/>
    <n v="0.75800000000000001"/>
    <n v="3.9999999999999151E-3"/>
    <n v="0.24199999999999999"/>
    <m/>
  </r>
  <r>
    <x v="0"/>
    <x v="2"/>
    <x v="2"/>
    <m/>
    <n v="88723"/>
    <n v="0.745"/>
    <n v="-9.0000000000000566E-3"/>
    <n v="0.28000000000000003"/>
    <m/>
  </r>
  <r>
    <x v="0"/>
    <x v="2"/>
    <x v="3"/>
    <m/>
    <n v="73933"/>
    <n v="0.76800000000000002"/>
    <n v="1.399999999999992E-2"/>
    <n v="0.215"/>
    <m/>
  </r>
  <r>
    <x v="0"/>
    <x v="2"/>
    <x v="4"/>
    <m/>
    <n v="29400"/>
    <n v="0.71799999999999997"/>
    <n v="-3.6000000000000087E-2"/>
    <n v="0.115"/>
    <m/>
  </r>
  <r>
    <x v="0"/>
    <x v="2"/>
    <x v="5"/>
    <m/>
    <n v="354564"/>
    <n v="0.754"/>
    <s v="–"/>
    <n v="0.189"/>
    <n v="32"/>
  </r>
  <r>
    <x v="0"/>
    <x v="3"/>
    <x v="0"/>
    <m/>
    <n v="62734"/>
    <n v="0.755"/>
    <n v="9.9999999999994321E-4"/>
    <n v="0.10100000000000001"/>
    <m/>
  </r>
  <r>
    <x v="0"/>
    <x v="3"/>
    <x v="1"/>
    <m/>
    <n v="45694"/>
    <n v="0.75800000000000001"/>
    <n v="3.9999999999999151E-3"/>
    <n v="0.13500000000000001"/>
    <m/>
  </r>
  <r>
    <x v="0"/>
    <x v="3"/>
    <x v="2"/>
    <m/>
    <n v="58621"/>
    <n v="0.745"/>
    <n v="-9.0000000000000566E-3"/>
    <n v="0.185"/>
    <m/>
  </r>
  <r>
    <x v="0"/>
    <x v="3"/>
    <x v="3"/>
    <m/>
    <n v="67055"/>
    <n v="0.76800000000000002"/>
    <n v="1.399999999999992E-2"/>
    <n v="0.19500000000000001"/>
    <m/>
  </r>
  <r>
    <x v="0"/>
    <x v="3"/>
    <x v="4"/>
    <m/>
    <n v="50620"/>
    <n v="0.71799999999999997"/>
    <n v="-3.6000000000000087E-2"/>
    <n v="0.19800000000000001"/>
    <m/>
  </r>
  <r>
    <x v="0"/>
    <x v="3"/>
    <x v="5"/>
    <m/>
    <n v="262640"/>
    <n v="0.754"/>
    <s v="–"/>
    <n v="0.14000000000000001"/>
    <n v="24"/>
  </r>
  <r>
    <x v="0"/>
    <x v="4"/>
    <x v="0"/>
    <m/>
    <n v="45964"/>
    <n v="0.755"/>
    <n v="9.9999999999994321E-4"/>
    <n v="7.400000000000001E-2"/>
    <m/>
  </r>
  <r>
    <x v="0"/>
    <x v="4"/>
    <x v="1"/>
    <m/>
    <n v="23693"/>
    <n v="0.75800000000000001"/>
    <n v="3.9999999999999151E-3"/>
    <n v="7.0000000000000007E-2"/>
    <m/>
  </r>
  <r>
    <x v="0"/>
    <x v="4"/>
    <x v="2"/>
    <m/>
    <n v="18378"/>
    <n v="0.745"/>
    <n v="-9.0000000000000566E-3"/>
    <n v="5.8000000000000003E-2"/>
    <m/>
  </r>
  <r>
    <x v="0"/>
    <x v="4"/>
    <x v="3"/>
    <m/>
    <n v="25790"/>
    <n v="0.76800000000000002"/>
    <n v="1.399999999999992E-2"/>
    <n v="7.4999999999999997E-2"/>
    <m/>
  </r>
  <r>
    <x v="0"/>
    <x v="4"/>
    <x v="4"/>
    <m/>
    <n v="36303"/>
    <n v="0.71799999999999997"/>
    <n v="-3.6000000000000087E-2"/>
    <n v="0.14199999999999999"/>
    <m/>
  </r>
  <r>
    <x v="0"/>
    <x v="4"/>
    <x v="5"/>
    <m/>
    <n v="150080"/>
    <n v="0.754"/>
    <s v="–"/>
    <n v="0.08"/>
    <n v="13"/>
  </r>
  <r>
    <x v="0"/>
    <x v="5"/>
    <x v="0"/>
    <m/>
    <n v="53417"/>
    <n v="0.755"/>
    <n v="9.9999999999994321E-4"/>
    <n v="8.5999999999999993E-2"/>
    <m/>
  </r>
  <r>
    <x v="0"/>
    <x v="5"/>
    <x v="1"/>
    <m/>
    <n v="23693"/>
    <n v="0.75800000000000001"/>
    <n v="3.9999999999999151E-3"/>
    <n v="7.0000000000000007E-2"/>
    <m/>
  </r>
  <r>
    <x v="0"/>
    <x v="5"/>
    <x v="2"/>
    <m/>
    <n v="15210"/>
    <n v="0.745"/>
    <n v="-9.0000000000000566E-3"/>
    <n v="4.8000000000000001E-2"/>
    <m/>
  </r>
  <r>
    <x v="0"/>
    <x v="5"/>
    <x v="3"/>
    <m/>
    <n v="20632"/>
    <n v="0.76800000000000002"/>
    <n v="1.399999999999992E-2"/>
    <n v="0.06"/>
    <m/>
  </r>
  <r>
    <x v="0"/>
    <x v="5"/>
    <x v="4"/>
    <m/>
    <n v="14061"/>
    <n v="0.71799999999999997"/>
    <n v="-3.6000000000000087E-2"/>
    <n v="5.5E-2"/>
    <m/>
  </r>
  <r>
    <x v="0"/>
    <x v="5"/>
    <x v="5"/>
    <m/>
    <n v="135072"/>
    <n v="0.754"/>
    <s v="–"/>
    <n v="7.2000000000000008E-2"/>
    <n v="12"/>
  </r>
  <r>
    <x v="0"/>
    <x v="6"/>
    <x v="0"/>
    <n v="767937"/>
    <n v="67082"/>
    <n v="0.755"/>
    <n v="9.9999999999994321E-4"/>
    <n v="0.108"/>
    <m/>
  </r>
  <r>
    <x v="0"/>
    <x v="6"/>
    <x v="1"/>
    <n v="435308"/>
    <n v="34524"/>
    <n v="0.75800000000000001"/>
    <n v="3.9999999999999151E-3"/>
    <n v="0.10199999999999999"/>
    <m/>
  </r>
  <r>
    <x v="0"/>
    <x v="6"/>
    <x v="2"/>
    <n v="364656"/>
    <n v="34855"/>
    <n v="0.745"/>
    <n v="-9.0000000000000566E-3"/>
    <n v="0.11"/>
    <m/>
  </r>
  <r>
    <x v="0"/>
    <x v="6"/>
    <x v="3"/>
    <n v="483301"/>
    <n v="39545"/>
    <n v="0.76800000000000002"/>
    <n v="1.399999999999992E-2"/>
    <n v="0.115"/>
    <m/>
  </r>
  <r>
    <x v="0"/>
    <x v="6"/>
    <x v="4"/>
    <n v="404507"/>
    <n v="25054"/>
    <n v="0.71799999999999997"/>
    <n v="-3.6000000000000087E-2"/>
    <n v="9.8000000000000004E-2"/>
    <m/>
  </r>
  <r>
    <x v="0"/>
    <x v="6"/>
    <x v="5"/>
    <n v="2455709"/>
    <n v="232624"/>
    <n v="0.754"/>
    <s v="–"/>
    <n v="0.124"/>
    <m/>
  </r>
  <r>
    <x v="1"/>
    <x v="0"/>
    <x v="0"/>
    <m/>
    <n v="140383"/>
    <n v="0.63"/>
    <n v="1.0000000000000139E-3"/>
    <n v="0.35599999999999998"/>
    <m/>
  </r>
  <r>
    <x v="1"/>
    <x v="0"/>
    <x v="1"/>
    <m/>
    <n v="58018"/>
    <n v="0.63"/>
    <n v="1.0000000000000139E-3"/>
    <n v="0.27"/>
    <m/>
  </r>
  <r>
    <x v="1"/>
    <x v="0"/>
    <x v="2"/>
    <m/>
    <n v="35204"/>
    <n v="0.61"/>
    <n v="-1.8999999999999989E-2"/>
    <n v="0.17499999999999999"/>
    <m/>
  </r>
  <r>
    <x v="1"/>
    <x v="0"/>
    <x v="3"/>
    <m/>
    <n v="48465"/>
    <n v="0.64"/>
    <n v="1.100000000000001E-2"/>
    <n v="0.222"/>
    <m/>
  </r>
  <r>
    <x v="1"/>
    <x v="0"/>
    <x v="4"/>
    <m/>
    <n v="44634"/>
    <n v="0.58200000000000007"/>
    <n v="-4.6999999999999958E-2"/>
    <n v="0.27500000000000002"/>
    <m/>
  </r>
  <r>
    <x v="1"/>
    <x v="0"/>
    <x v="5"/>
    <m/>
    <n v="335862"/>
    <n v="0.629"/>
    <s v="–"/>
    <n v="0.28199999999999997"/>
    <n v="52"/>
  </r>
  <r>
    <x v="1"/>
    <x v="1"/>
    <x v="0"/>
    <m/>
    <n v="77289"/>
    <n v="0.63"/>
    <n v="1.0000000000000139E-3"/>
    <n v="0.19600000000000001"/>
    <m/>
  </r>
  <r>
    <x v="1"/>
    <x v="1"/>
    <x v="1"/>
    <m/>
    <n v="39109"/>
    <n v="0.63"/>
    <n v="1.0000000000000139E-3"/>
    <n v="0.182"/>
    <m/>
  </r>
  <r>
    <x v="1"/>
    <x v="1"/>
    <x v="2"/>
    <m/>
    <n v="35808"/>
    <n v="0.61"/>
    <n v="-1.8999999999999989E-2"/>
    <n v="0.17799999999999999"/>
    <m/>
  </r>
  <r>
    <x v="1"/>
    <x v="1"/>
    <x v="3"/>
    <m/>
    <n v="39296"/>
    <n v="0.64"/>
    <n v="1.100000000000001E-2"/>
    <n v="0.18"/>
    <m/>
  </r>
  <r>
    <x v="1"/>
    <x v="1"/>
    <x v="4"/>
    <m/>
    <n v="32136"/>
    <n v="0.58200000000000007"/>
    <n v="-4.6999999999999958E-2"/>
    <n v="0.19800000000000001"/>
    <m/>
  </r>
  <r>
    <x v="1"/>
    <x v="1"/>
    <x v="5"/>
    <m/>
    <n v="219144"/>
    <n v="0.629"/>
    <s v="–"/>
    <n v="0.184"/>
    <n v="34"/>
  </r>
  <r>
    <x v="1"/>
    <x v="2"/>
    <x v="0"/>
    <m/>
    <n v="60727"/>
    <n v="0.63"/>
    <n v="1.0000000000000139E-3"/>
    <n v="0.154"/>
    <m/>
  </r>
  <r>
    <x v="1"/>
    <x v="2"/>
    <x v="1"/>
    <m/>
    <n v="44696"/>
    <n v="0.63"/>
    <n v="1.0000000000000139E-3"/>
    <n v="0.20799999999999999"/>
    <m/>
  </r>
  <r>
    <x v="1"/>
    <x v="2"/>
    <x v="2"/>
    <m/>
    <n v="51298"/>
    <n v="0.61"/>
    <n v="-1.8999999999999989E-2"/>
    <n v="0.255"/>
    <m/>
  </r>
  <r>
    <x v="1"/>
    <x v="2"/>
    <x v="3"/>
    <m/>
    <n v="41479"/>
    <n v="0.64"/>
    <n v="1.100000000000001E-2"/>
    <n v="0.19"/>
    <m/>
  </r>
  <r>
    <x v="1"/>
    <x v="2"/>
    <x v="4"/>
    <m/>
    <n v="14932"/>
    <n v="0.58200000000000007"/>
    <n v="-4.6999999999999958E-2"/>
    <n v="9.1999999999999998E-2"/>
    <m/>
  </r>
  <r>
    <x v="1"/>
    <x v="2"/>
    <x v="5"/>
    <m/>
    <n v="219144"/>
    <n v="0.629"/>
    <s v="–"/>
    <n v="0.184"/>
    <n v="34"/>
  </r>
  <r>
    <x v="1"/>
    <x v="3"/>
    <x v="0"/>
    <m/>
    <n v="35096"/>
    <n v="0.63"/>
    <n v="1.0000000000000139E-3"/>
    <n v="8.900000000000001E-2"/>
    <m/>
  </r>
  <r>
    <x v="1"/>
    <x v="3"/>
    <x v="1"/>
    <m/>
    <n v="24712"/>
    <n v="0.63"/>
    <n v="1.0000000000000139E-3"/>
    <n v="0.115"/>
    <m/>
  </r>
  <r>
    <x v="1"/>
    <x v="3"/>
    <x v="2"/>
    <m/>
    <n v="32187"/>
    <n v="0.61"/>
    <n v="-1.8999999999999989E-2"/>
    <n v="0.16"/>
    <m/>
  </r>
  <r>
    <x v="1"/>
    <x v="3"/>
    <x v="3"/>
    <m/>
    <n v="37550"/>
    <n v="0.64"/>
    <n v="1.100000000000001E-2"/>
    <n v="0.17199999999999999"/>
    <m/>
  </r>
  <r>
    <x v="1"/>
    <x v="3"/>
    <x v="4"/>
    <m/>
    <n v="26780"/>
    <n v="0.58200000000000007"/>
    <n v="-4.6999999999999958E-2"/>
    <n v="0.16500000000000001"/>
    <m/>
  </r>
  <r>
    <x v="1"/>
    <x v="3"/>
    <x v="5"/>
    <m/>
    <n v="145302"/>
    <n v="0.629"/>
    <s v="–"/>
    <n v="0.122"/>
    <n v="22"/>
  </r>
  <r>
    <x v="1"/>
    <x v="4"/>
    <x v="0"/>
    <m/>
    <n v="35490"/>
    <n v="0.63"/>
    <n v="1.0000000000000139E-3"/>
    <n v="0.09"/>
    <m/>
  </r>
  <r>
    <x v="1"/>
    <x v="4"/>
    <x v="1"/>
    <m/>
    <n v="19769"/>
    <n v="0.63"/>
    <n v="1.0000000000000139E-3"/>
    <n v="9.1999999999999998E-2"/>
    <m/>
  </r>
  <r>
    <x v="1"/>
    <x v="4"/>
    <x v="2"/>
    <m/>
    <n v="16093"/>
    <n v="0.61"/>
    <n v="-1.8999999999999989E-2"/>
    <n v="0.08"/>
    <m/>
  </r>
  <r>
    <x v="1"/>
    <x v="4"/>
    <x v="3"/>
    <m/>
    <n v="21395"/>
    <n v="0.64"/>
    <n v="1.100000000000001E-2"/>
    <n v="9.8000000000000004E-2"/>
    <m/>
  </r>
  <r>
    <x v="1"/>
    <x v="4"/>
    <x v="4"/>
    <m/>
    <n v="28890"/>
    <n v="0.58200000000000007"/>
    <n v="-4.6999999999999958E-2"/>
    <n v="0.17799999999999999"/>
    <m/>
  </r>
  <r>
    <x v="1"/>
    <x v="4"/>
    <x v="5"/>
    <m/>
    <n v="108381"/>
    <n v="0.629"/>
    <s v="–"/>
    <n v="9.0999999999999998E-2"/>
    <n v="17"/>
  </r>
  <r>
    <x v="1"/>
    <x v="5"/>
    <x v="0"/>
    <m/>
    <n v="20111"/>
    <n v="0.63"/>
    <n v="1.0000000000000139E-3"/>
    <n v="5.0999999999999997E-2"/>
    <m/>
  </r>
  <r>
    <x v="1"/>
    <x v="5"/>
    <x v="1"/>
    <m/>
    <n v="10314"/>
    <n v="0.63"/>
    <n v="1.0000000000000139E-3"/>
    <n v="4.8000000000000001E-2"/>
    <m/>
  </r>
  <r>
    <x v="1"/>
    <x v="5"/>
    <x v="2"/>
    <m/>
    <n v="7041"/>
    <n v="0.61"/>
    <n v="-1.8999999999999989E-2"/>
    <n v="3.5000000000000003E-2"/>
    <m/>
  </r>
  <r>
    <x v="1"/>
    <x v="5"/>
    <x v="3"/>
    <m/>
    <n v="9824"/>
    <n v="0.64"/>
    <n v="1.100000000000001E-2"/>
    <n v="4.4999999999999998E-2"/>
    <m/>
  </r>
  <r>
    <x v="1"/>
    <x v="5"/>
    <x v="4"/>
    <m/>
    <n v="6492"/>
    <n v="0.58200000000000007"/>
    <n v="-4.6999999999999958E-2"/>
    <n v="0.04"/>
    <m/>
  </r>
  <r>
    <x v="1"/>
    <x v="5"/>
    <x v="5"/>
    <m/>
    <n v="54786"/>
    <n v="0.629"/>
    <s v="–"/>
    <n v="4.5999999999999999E-2"/>
    <m/>
  </r>
  <r>
    <x v="1"/>
    <x v="6"/>
    <x v="0"/>
    <n v="760453"/>
    <n v="25237"/>
    <n v="0.63"/>
    <n v="1.0000000000000139E-3"/>
    <n v="6.4000000000000001E-2"/>
    <m/>
  </r>
  <r>
    <x v="1"/>
    <x v="6"/>
    <x v="1"/>
    <n v="431066"/>
    <n v="18265"/>
    <n v="0.63"/>
    <n v="1.0000000000000139E-3"/>
    <n v="8.5000000000000006E-2"/>
    <m/>
  </r>
  <r>
    <x v="1"/>
    <x v="6"/>
    <x v="2"/>
    <n v="361102"/>
    <n v="23738"/>
    <n v="0.61"/>
    <n v="-1.8999999999999989E-2"/>
    <n v="0.11799999999999999"/>
    <m/>
  </r>
  <r>
    <x v="1"/>
    <x v="6"/>
    <x v="3"/>
    <n v="478591"/>
    <n v="20085"/>
    <n v="0.64"/>
    <n v="1.100000000000001E-2"/>
    <n v="9.1999999999999998E-2"/>
    <m/>
  </r>
  <r>
    <x v="1"/>
    <x v="6"/>
    <x v="4"/>
    <n v="400565"/>
    <n v="8440"/>
    <n v="0.58200000000000007"/>
    <n v="-4.6999999999999958E-2"/>
    <n v="5.1999999999999998E-2"/>
    <m/>
  </r>
  <r>
    <x v="1"/>
    <x v="6"/>
    <x v="5"/>
    <n v="2431776"/>
    <n v="108381"/>
    <n v="0.629"/>
    <s v="–"/>
    <n v="9.0999999999999998E-2"/>
    <m/>
  </r>
  <r>
    <x v="2"/>
    <x v="0"/>
    <x v="0"/>
    <m/>
    <m/>
    <m/>
    <s v=""/>
    <n v="0.24"/>
    <m/>
  </r>
  <r>
    <x v="2"/>
    <x v="0"/>
    <x v="1"/>
    <m/>
    <m/>
    <m/>
    <s v=""/>
    <n v="0.21"/>
    <m/>
  </r>
  <r>
    <x v="2"/>
    <x v="0"/>
    <x v="2"/>
    <m/>
    <m/>
    <m/>
    <s v=""/>
    <n v="0.13"/>
    <m/>
  </r>
  <r>
    <x v="2"/>
    <x v="0"/>
    <x v="3"/>
    <m/>
    <m/>
    <m/>
    <s v=""/>
    <n v="0.2"/>
    <m/>
  </r>
  <r>
    <x v="2"/>
    <x v="0"/>
    <x v="4"/>
    <m/>
    <m/>
    <m/>
    <s v=""/>
    <n v="0.22"/>
    <m/>
  </r>
  <r>
    <x v="2"/>
    <x v="0"/>
    <x v="5"/>
    <m/>
    <m/>
    <m/>
    <s v=""/>
    <n v="0.19600000000000001"/>
    <n v="33"/>
  </r>
  <r>
    <x v="2"/>
    <x v="1"/>
    <x v="0"/>
    <m/>
    <m/>
    <m/>
    <s v=""/>
    <n v="0.19"/>
    <m/>
  </r>
  <r>
    <x v="2"/>
    <x v="1"/>
    <x v="1"/>
    <m/>
    <m/>
    <m/>
    <m/>
    <n v="0.17"/>
    <m/>
  </r>
  <r>
    <x v="2"/>
    <x v="1"/>
    <x v="2"/>
    <m/>
    <m/>
    <m/>
    <m/>
    <n v="0.15"/>
    <m/>
  </r>
  <r>
    <x v="2"/>
    <x v="1"/>
    <x v="3"/>
    <m/>
    <m/>
    <m/>
    <m/>
    <n v="0.15"/>
    <m/>
  </r>
  <r>
    <x v="2"/>
    <x v="1"/>
    <x v="4"/>
    <m/>
    <m/>
    <m/>
    <m/>
    <n v="0.13"/>
    <m/>
  </r>
  <r>
    <x v="2"/>
    <x v="1"/>
    <x v="5"/>
    <m/>
    <m/>
    <m/>
    <m/>
    <n v="0.152"/>
    <n v="25"/>
  </r>
  <r>
    <x v="2"/>
    <x v="2"/>
    <x v="0"/>
    <m/>
    <m/>
    <m/>
    <m/>
    <n v="0.16"/>
    <m/>
  </r>
  <r>
    <x v="2"/>
    <x v="2"/>
    <x v="1"/>
    <m/>
    <m/>
    <m/>
    <m/>
    <n v="0.18"/>
    <m/>
  </r>
  <r>
    <x v="2"/>
    <x v="2"/>
    <x v="2"/>
    <m/>
    <m/>
    <m/>
    <m/>
    <n v="0.28000000000000003"/>
    <m/>
  </r>
  <r>
    <x v="2"/>
    <x v="2"/>
    <x v="3"/>
    <m/>
    <m/>
    <m/>
    <m/>
    <n v="0.19"/>
    <m/>
  </r>
  <r>
    <x v="2"/>
    <x v="2"/>
    <x v="4"/>
    <m/>
    <m/>
    <m/>
    <m/>
    <n v="0.09"/>
    <m/>
  </r>
  <r>
    <x v="2"/>
    <x v="2"/>
    <x v="5"/>
    <m/>
    <m/>
    <m/>
    <m/>
    <n v="0.16200000000000001"/>
    <n v="28"/>
  </r>
  <r>
    <x v="2"/>
    <x v="3"/>
    <x v="0"/>
    <m/>
    <m/>
    <m/>
    <m/>
    <n v="0.12"/>
    <m/>
  </r>
  <r>
    <x v="2"/>
    <x v="3"/>
    <x v="1"/>
    <m/>
    <m/>
    <m/>
    <m/>
    <n v="0.14000000000000001"/>
    <m/>
  </r>
  <r>
    <x v="2"/>
    <x v="3"/>
    <x v="2"/>
    <m/>
    <m/>
    <m/>
    <m/>
    <n v="0.2"/>
    <m/>
  </r>
  <r>
    <x v="2"/>
    <x v="3"/>
    <x v="3"/>
    <m/>
    <m/>
    <m/>
    <m/>
    <n v="0.22"/>
    <m/>
  </r>
  <r>
    <x v="2"/>
    <x v="3"/>
    <x v="4"/>
    <m/>
    <m/>
    <m/>
    <m/>
    <n v="0.18"/>
    <m/>
  </r>
  <r>
    <x v="2"/>
    <x v="3"/>
    <x v="5"/>
    <m/>
    <m/>
    <m/>
    <m/>
    <n v="0.16200000000000001"/>
    <n v="28"/>
  </r>
  <r>
    <x v="2"/>
    <x v="4"/>
    <x v="0"/>
    <m/>
    <m/>
    <m/>
    <m/>
    <n v="0.13"/>
    <m/>
  </r>
  <r>
    <x v="2"/>
    <x v="4"/>
    <x v="1"/>
    <m/>
    <m/>
    <m/>
    <m/>
    <n v="0.13"/>
    <m/>
  </r>
  <r>
    <x v="2"/>
    <x v="4"/>
    <x v="2"/>
    <m/>
    <m/>
    <m/>
    <m/>
    <n v="0.06"/>
    <m/>
  </r>
  <r>
    <x v="2"/>
    <x v="4"/>
    <x v="3"/>
    <m/>
    <m/>
    <m/>
    <m/>
    <n v="0.13"/>
    <m/>
  </r>
  <r>
    <x v="2"/>
    <x v="4"/>
    <x v="4"/>
    <m/>
    <m/>
    <m/>
    <m/>
    <n v="0.26"/>
    <m/>
  </r>
  <r>
    <x v="2"/>
    <x v="4"/>
    <x v="5"/>
    <m/>
    <m/>
    <m/>
    <m/>
    <n v="0.18"/>
    <n v="31"/>
  </r>
  <r>
    <x v="2"/>
    <x v="5"/>
    <x v="0"/>
    <m/>
    <m/>
    <m/>
    <m/>
    <n v="0.05"/>
    <m/>
  </r>
  <r>
    <x v="2"/>
    <x v="5"/>
    <x v="1"/>
    <m/>
    <m/>
    <m/>
    <m/>
    <n v="0.05"/>
    <m/>
  </r>
  <r>
    <x v="2"/>
    <x v="5"/>
    <x v="2"/>
    <m/>
    <m/>
    <m/>
    <m/>
    <n v="0.04"/>
    <m/>
  </r>
  <r>
    <x v="2"/>
    <x v="5"/>
    <x v="3"/>
    <m/>
    <m/>
    <m/>
    <m/>
    <n v="0.03"/>
    <m/>
  </r>
  <r>
    <x v="2"/>
    <x v="5"/>
    <x v="4"/>
    <m/>
    <m/>
    <m/>
    <m/>
    <n v="0.02"/>
    <m/>
  </r>
  <r>
    <x v="2"/>
    <x v="5"/>
    <x v="5"/>
    <m/>
    <m/>
    <m/>
    <m/>
    <n v="3.5999999999999997E-2"/>
    <m/>
  </r>
  <r>
    <x v="2"/>
    <x v="6"/>
    <x v="0"/>
    <n v="801282"/>
    <m/>
    <m/>
    <m/>
    <n v="0.11"/>
    <m/>
  </r>
  <r>
    <x v="2"/>
    <x v="6"/>
    <x v="1"/>
    <n v="448718"/>
    <m/>
    <m/>
    <m/>
    <n v="0.12"/>
    <m/>
  </r>
  <r>
    <x v="2"/>
    <x v="6"/>
    <x v="2"/>
    <n v="352564"/>
    <m/>
    <m/>
    <m/>
    <n v="0.14000000000000001"/>
    <m/>
  </r>
  <r>
    <x v="2"/>
    <x v="6"/>
    <x v="3"/>
    <n v="480770"/>
    <m/>
    <m/>
    <m/>
    <n v="0.08"/>
    <m/>
  </r>
  <r>
    <x v="2"/>
    <x v="6"/>
    <x v="4"/>
    <n v="416667"/>
    <m/>
    <m/>
    <m/>
    <n v="0.1"/>
    <m/>
  </r>
  <r>
    <x v="2"/>
    <x v="6"/>
    <x v="5"/>
    <n v="2500000"/>
    <m/>
    <m/>
    <m/>
    <n v="0.11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1B71A5F-8A3A-4370-A9A9-C25CEF9BDA6B}" name="Zweitstimmen Prozent" cacheId="4" applyNumberFormats="0" applyBorderFormats="0" applyFontFormats="0" applyPatternFormats="0" applyAlignmentFormats="0" applyWidthHeightFormats="1" dataCaption="Werte" updatedVersion="8" minRefreshableVersion="3" showDrill="0" rowGrandTotals="0" colGrandTotals="0" itemPrintTitles="1" createdVersion="8" indent="0" showHeaders="0" outline="1" outlineData="1" multipleFieldFilters="0" chartFormat="3" colHeaderCaption="Partei">
  <location ref="A18:H22" firstHeaderRow="1" firstDataRow="2" firstDataCol="1" rowPageCount="1" colPageCount="1"/>
  <pivotFields count="9">
    <pivotField axis="axisRow" showAll="0">
      <items count="5">
        <item x="0"/>
        <item x="1"/>
        <item x="2"/>
        <item x="3"/>
        <item t="default"/>
      </items>
    </pivotField>
    <pivotField axis="axisCol" showAll="0">
      <items count="10">
        <item x="0"/>
        <item x="1"/>
        <item x="2"/>
        <item x="3"/>
        <item x="4"/>
        <item x="5"/>
        <item x="6"/>
        <item m="1" x="8"/>
        <item x="7"/>
        <item t="default"/>
      </items>
    </pivotField>
    <pivotField axis="axisPage" multipleItemSelectionAllowed="1" showAll="0">
      <items count="8">
        <item h="1" x="5"/>
        <item h="1" x="2"/>
        <item h="1" x="1"/>
        <item x="3"/>
        <item h="1" x="4"/>
        <item h="1" x="0"/>
        <item h="1" x="6"/>
        <item t="default"/>
      </items>
    </pivotField>
    <pivotField showAll="0"/>
    <pivotField showAll="0"/>
    <pivotField showAll="0"/>
    <pivotField showAll="0"/>
    <pivotField dataField="1" showAll="0"/>
    <pivotField showAll="0"/>
  </pivotFields>
  <rowFields count="1">
    <field x="0"/>
  </rowFields>
  <rowItems count="3">
    <i>
      <x/>
    </i>
    <i>
      <x v="1"/>
    </i>
    <i>
      <x v="2"/>
    </i>
  </rowItems>
  <colFields count="1">
    <field x="1"/>
  </colFields>
  <colItems count="7">
    <i>
      <x/>
    </i>
    <i>
      <x v="1"/>
    </i>
    <i>
      <x v="2"/>
    </i>
    <i>
      <x v="3"/>
    </i>
    <i>
      <x v="4"/>
    </i>
    <i>
      <x v="5"/>
    </i>
    <i>
      <x v="6"/>
    </i>
  </colItems>
  <pageFields count="1">
    <pageField fld="2" hier="-1"/>
  </pageFields>
  <dataFields count="1">
    <dataField name="Total Zweitstimmen %" fld="7" baseField="0" baseItem="0" numFmtId="164"/>
  </dataFields>
  <formats count="1">
    <format dxfId="9">
      <pivotArea dataOnly="0" labelOnly="1" fieldPosition="0">
        <references count="1">
          <reference field="1" count="7">
            <x v="0"/>
            <x v="1"/>
            <x v="2"/>
            <x v="3"/>
            <x v="4"/>
            <x v="5"/>
            <x v="6"/>
          </reference>
        </references>
      </pivotArea>
    </format>
  </formats>
  <chartFormats count="11">
    <chartFormat chart="1" format="0" series="1">
      <pivotArea type="data" outline="0" fieldPosition="0">
        <references count="2">
          <reference field="4294967294" count="1" selected="0">
            <x v="0"/>
          </reference>
          <reference field="1" count="1" selected="0">
            <x v="0"/>
          </reference>
        </references>
      </pivotArea>
    </chartFormat>
    <chartFormat chart="1" format="1" series="1">
      <pivotArea type="data" outline="0" fieldPosition="0">
        <references count="2">
          <reference field="4294967294" count="1" selected="0">
            <x v="0"/>
          </reference>
          <reference field="1" count="1" selected="0">
            <x v="1"/>
          </reference>
        </references>
      </pivotArea>
    </chartFormat>
    <chartFormat chart="1" format="2" series="1">
      <pivotArea type="data" outline="0" fieldPosition="0">
        <references count="2">
          <reference field="4294967294" count="1" selected="0">
            <x v="0"/>
          </reference>
          <reference field="1" count="1" selected="0">
            <x v="2"/>
          </reference>
        </references>
      </pivotArea>
    </chartFormat>
    <chartFormat chart="1" format="3" series="1">
      <pivotArea type="data" outline="0" fieldPosition="0">
        <references count="2">
          <reference field="4294967294" count="1" selected="0">
            <x v="0"/>
          </reference>
          <reference field="1" count="1" selected="0">
            <x v="3"/>
          </reference>
        </references>
      </pivotArea>
    </chartFormat>
    <chartFormat chart="1" format="4" series="1">
      <pivotArea type="data" outline="0" fieldPosition="0">
        <references count="2">
          <reference field="4294967294" count="1" selected="0">
            <x v="0"/>
          </reference>
          <reference field="1" count="1" selected="0">
            <x v="4"/>
          </reference>
        </references>
      </pivotArea>
    </chartFormat>
    <chartFormat chart="1" format="5" series="1">
      <pivotArea type="data" outline="0" fieldPosition="0">
        <references count="2">
          <reference field="4294967294" count="1" selected="0">
            <x v="0"/>
          </reference>
          <reference field="1" count="1" selected="0">
            <x v="5"/>
          </reference>
        </references>
      </pivotArea>
    </chartFormat>
    <chartFormat chart="1" format="6" series="1">
      <pivotArea type="data" outline="0" fieldPosition="0">
        <references count="2">
          <reference field="4294967294" count="1" selected="0">
            <x v="0"/>
          </reference>
          <reference field="1" count="1" selected="0">
            <x v="6"/>
          </reference>
        </references>
      </pivotArea>
    </chartFormat>
    <chartFormat chart="1" format="7" series="1">
      <pivotArea type="data" outline="0" fieldPosition="0">
        <references count="2">
          <reference field="4294967294" count="1" selected="0">
            <x v="0"/>
          </reference>
          <reference field="1" count="1" selected="0">
            <x v="8"/>
          </reference>
        </references>
      </pivotArea>
    </chartFormat>
    <chartFormat chart="1" format="8">
      <pivotArea type="data" outline="0" fieldPosition="0">
        <references count="3">
          <reference field="4294967294" count="1" selected="0">
            <x v="0"/>
          </reference>
          <reference field="0" count="1" selected="0">
            <x v="1"/>
          </reference>
          <reference field="1" count="1" selected="0">
            <x v="3"/>
          </reference>
        </references>
      </pivotArea>
    </chartFormat>
    <chartFormat chart="1" format="9">
      <pivotArea type="data" outline="0" fieldPosition="0">
        <references count="3">
          <reference field="4294967294" count="1" selected="0">
            <x v="0"/>
          </reference>
          <reference field="0" count="1" selected="0">
            <x v="2"/>
          </reference>
          <reference field="1" count="1" selected="0">
            <x v="5"/>
          </reference>
        </references>
      </pivotArea>
    </chartFormat>
    <chartFormat chart="1" format="10">
      <pivotArea type="data" outline="0" fieldPosition="0">
        <references count="3">
          <reference field="4294967294" count="1" selected="0">
            <x v="0"/>
          </reference>
          <reference field="0" count="1" selected="0">
            <x v="1"/>
          </reference>
          <reference field="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93A2450-1337-41DA-9A8F-EEB283596756}" name="Wahlberechtigte" cacheId="4" applyNumberFormats="0" applyBorderFormats="0" applyFontFormats="0" applyPatternFormats="0" applyAlignmentFormats="0" applyWidthHeightFormats="1" dataCaption="Werte" updatedVersion="8" minRefreshableVersion="3" rowGrandTotals="0" colGrandTotals="0" itemPrintTitles="1" createdVersion="8" indent="0" outline="1" outlineData="1" multipleFieldFilters="0" chartFormat="2">
  <location ref="L34:M36" firstHeaderRow="1" firstDataRow="1" firstDataCol="1"/>
  <pivotFields count="9">
    <pivotField axis="axisRow" showAll="0" defaultSubtotal="0">
      <items count="4">
        <item h="1" x="0"/>
        <item x="1"/>
        <item h="1" x="2"/>
        <item h="1" x="3"/>
      </items>
    </pivotField>
    <pivotField showAll="0">
      <items count="10">
        <item x="0"/>
        <item x="1"/>
        <item x="2"/>
        <item x="3"/>
        <item x="4"/>
        <item x="5"/>
        <item x="6"/>
        <item m="1" x="8"/>
        <item x="7"/>
        <item t="default"/>
      </items>
    </pivotField>
    <pivotField axis="axisRow" showAll="0">
      <items count="8">
        <item h="1" x="5"/>
        <item h="1" x="2"/>
        <item h="1" x="1"/>
        <item x="3"/>
        <item h="1" x="4"/>
        <item h="1" x="0"/>
        <item h="1" x="6"/>
        <item t="default"/>
      </items>
    </pivotField>
    <pivotField dataField="1" showAll="0"/>
    <pivotField showAll="0"/>
    <pivotField showAll="0"/>
    <pivotField showAll="0"/>
    <pivotField showAll="0"/>
    <pivotField showAll="0"/>
  </pivotFields>
  <rowFields count="2">
    <field x="0"/>
    <field x="2"/>
  </rowFields>
  <rowItems count="2">
    <i>
      <x v="1"/>
    </i>
    <i r="1">
      <x v="3"/>
    </i>
  </rowItems>
  <colItems count="1">
    <i/>
  </colItems>
  <dataFields count="1">
    <dataField name="Summe Wahlberechtigte" fld="3" baseField="0" baseItem="0" numFmtId="3"/>
  </dataField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3021C8D-5107-4323-B631-67618A1D7DE1}" name="Stimmen nach Partei" cacheId="4" applyNumberFormats="0" applyBorderFormats="0" applyFontFormats="0" applyPatternFormats="0" applyAlignmentFormats="0" applyWidthHeightFormats="1" dataCaption="Werte" updatedVersion="8" minRefreshableVersion="3" showDrill="0" rowGrandTotals="0" colGrandTotals="0" itemPrintTitles="1" createdVersion="8" indent="0" showHeaders="0" outline="1" outlineData="1" multipleFieldFilters="0" chartFormat="1" colHeaderCaption="Jahr">
  <location ref="A6:C14" firstHeaderRow="1" firstDataRow="2" firstDataCol="1" rowPageCount="1" colPageCount="1"/>
  <pivotFields count="9">
    <pivotField axis="axisCol" showAll="0">
      <items count="5">
        <item x="0"/>
        <item x="1"/>
        <item h="1" x="2"/>
        <item h="1" x="3"/>
        <item t="default"/>
      </items>
    </pivotField>
    <pivotField axis="axisRow" showAll="0">
      <items count="10">
        <item x="0"/>
        <item x="1"/>
        <item x="2"/>
        <item x="3"/>
        <item x="4"/>
        <item x="5"/>
        <item x="6"/>
        <item m="1" x="8"/>
        <item x="7"/>
        <item t="default"/>
      </items>
    </pivotField>
    <pivotField axis="axisPage" multipleItemSelectionAllowed="1" showAll="0">
      <items count="8">
        <item h="1" x="5"/>
        <item h="1" x="2"/>
        <item h="1" x="1"/>
        <item x="3"/>
        <item h="1" x="4"/>
        <item h="1" x="0"/>
        <item h="1" x="6"/>
        <item t="default"/>
      </items>
    </pivotField>
    <pivotField showAll="0"/>
    <pivotField dataField="1" showAll="0"/>
    <pivotField showAll="0"/>
    <pivotField showAll="0"/>
    <pivotField showAll="0"/>
    <pivotField showAll="0"/>
  </pivotFields>
  <rowFields count="1">
    <field x="1"/>
  </rowFields>
  <rowItems count="7">
    <i>
      <x/>
    </i>
    <i>
      <x v="1"/>
    </i>
    <i>
      <x v="2"/>
    </i>
    <i>
      <x v="3"/>
    </i>
    <i>
      <x v="4"/>
    </i>
    <i>
      <x v="5"/>
    </i>
    <i>
      <x v="6"/>
    </i>
  </rowItems>
  <colFields count="1">
    <field x="0"/>
  </colFields>
  <colItems count="2">
    <i>
      <x/>
    </i>
    <i>
      <x v="1"/>
    </i>
  </colItems>
  <pageFields count="1">
    <pageField fld="2" hier="-1"/>
  </pageFields>
  <dataFields count="1">
    <dataField name="Total Stimmen (ca.)" fld="4" baseField="1" baseItem="4" numFmtId="3"/>
  </dataFields>
  <chartFormats count="22">
    <chartFormat chart="0" format="0" series="1">
      <pivotArea type="data" outline="0" fieldPosition="0">
        <references count="1">
          <reference field="0" count="1" selected="0">
            <x v="0"/>
          </reference>
        </references>
      </pivotArea>
    </chartFormat>
    <chartFormat chart="0" format="1" series="1">
      <pivotArea type="data" outline="0" fieldPosition="0">
        <references count="1">
          <reference field="0" count="1" selected="0">
            <x v="1"/>
          </reference>
        </references>
      </pivotArea>
    </chartFormat>
    <chartFormat chart="0" format="2" series="1">
      <pivotArea type="data" outline="0" fieldPosition="0">
        <references count="1">
          <reference field="0" count="1" selected="0">
            <x v="2"/>
          </reference>
        </references>
      </pivotArea>
    </chartFormat>
    <chartFormat chart="0" format="3" series="1">
      <pivotArea type="data" outline="0" fieldPosition="0">
        <references count="1">
          <reference field="0" count="1" selected="0">
            <x v="3"/>
          </reference>
        </references>
      </pivotArea>
    </chartFormat>
    <chartFormat chart="0" format="4" series="1">
      <pivotArea type="data" outline="0" fieldPosition="0">
        <references count="2">
          <reference field="4294967294" count="1" selected="0">
            <x v="0"/>
          </reference>
          <reference field="0" count="1" selected="0">
            <x v="3"/>
          </reference>
        </references>
      </pivotArea>
    </chartFormat>
    <chartFormat chart="0" format="5" series="1">
      <pivotArea type="data" outline="0" fieldPosition="0">
        <references count="2">
          <reference field="4294967294" count="1" selected="0">
            <x v="0"/>
          </reference>
          <reference field="0" count="1" selected="0">
            <x v="0"/>
          </reference>
        </references>
      </pivotArea>
    </chartFormat>
    <chartFormat chart="0" format="6" series="1">
      <pivotArea type="data" outline="0" fieldPosition="0">
        <references count="2">
          <reference field="4294967294" count="1" selected="0">
            <x v="0"/>
          </reference>
          <reference field="0" count="1" selected="0">
            <x v="1"/>
          </reference>
        </references>
      </pivotArea>
    </chartFormat>
    <chartFormat chart="0" format="7" series="1">
      <pivotArea type="data" outline="0" fieldPosition="0">
        <references count="2">
          <reference field="4294967294" count="1" selected="0">
            <x v="0"/>
          </reference>
          <reference field="0" count="1" selected="0">
            <x v="2"/>
          </reference>
        </references>
      </pivotArea>
    </chartFormat>
    <chartFormat chart="0" format="8">
      <pivotArea type="data" outline="0" fieldPosition="0">
        <references count="3">
          <reference field="4294967294" count="1" selected="0">
            <x v="0"/>
          </reference>
          <reference field="0" count="1" selected="0">
            <x v="0"/>
          </reference>
          <reference field="1" count="1" selected="0">
            <x v="0"/>
          </reference>
        </references>
      </pivotArea>
    </chartFormat>
    <chartFormat chart="0" format="9">
      <pivotArea type="data" outline="0" fieldPosition="0">
        <references count="3">
          <reference field="4294967294" count="1" selected="0">
            <x v="0"/>
          </reference>
          <reference field="0" count="1" selected="0">
            <x v="1"/>
          </reference>
          <reference field="1" count="1" selected="0">
            <x v="0"/>
          </reference>
        </references>
      </pivotArea>
    </chartFormat>
    <chartFormat chart="0" format="10">
      <pivotArea type="data" outline="0" fieldPosition="0">
        <references count="3">
          <reference field="4294967294" count="1" selected="0">
            <x v="0"/>
          </reference>
          <reference field="0" count="1" selected="0">
            <x v="0"/>
          </reference>
          <reference field="1" count="1" selected="0">
            <x v="1"/>
          </reference>
        </references>
      </pivotArea>
    </chartFormat>
    <chartFormat chart="0" format="11">
      <pivotArea type="data" outline="0" fieldPosition="0">
        <references count="3">
          <reference field="4294967294" count="1" selected="0">
            <x v="0"/>
          </reference>
          <reference field="0" count="1" selected="0">
            <x v="1"/>
          </reference>
          <reference field="1" count="1" selected="0">
            <x v="1"/>
          </reference>
        </references>
      </pivotArea>
    </chartFormat>
    <chartFormat chart="0" format="12">
      <pivotArea type="data" outline="0" fieldPosition="0">
        <references count="3">
          <reference field="4294967294" count="1" selected="0">
            <x v="0"/>
          </reference>
          <reference field="0" count="1" selected="0">
            <x v="0"/>
          </reference>
          <reference field="1" count="1" selected="0">
            <x v="2"/>
          </reference>
        </references>
      </pivotArea>
    </chartFormat>
    <chartFormat chart="0" format="13">
      <pivotArea type="data" outline="0" fieldPosition="0">
        <references count="3">
          <reference field="4294967294" count="1" selected="0">
            <x v="0"/>
          </reference>
          <reference field="0" count="1" selected="0">
            <x v="1"/>
          </reference>
          <reference field="1" count="1" selected="0">
            <x v="2"/>
          </reference>
        </references>
      </pivotArea>
    </chartFormat>
    <chartFormat chart="0" format="14">
      <pivotArea type="data" outline="0" fieldPosition="0">
        <references count="3">
          <reference field="4294967294" count="1" selected="0">
            <x v="0"/>
          </reference>
          <reference field="0" count="1" selected="0">
            <x v="0"/>
          </reference>
          <reference field="1" count="1" selected="0">
            <x v="3"/>
          </reference>
        </references>
      </pivotArea>
    </chartFormat>
    <chartFormat chart="0" format="15">
      <pivotArea type="data" outline="0" fieldPosition="0">
        <references count="3">
          <reference field="4294967294" count="1" selected="0">
            <x v="0"/>
          </reference>
          <reference field="0" count="1" selected="0">
            <x v="1"/>
          </reference>
          <reference field="1" count="1" selected="0">
            <x v="3"/>
          </reference>
        </references>
      </pivotArea>
    </chartFormat>
    <chartFormat chart="0" format="16">
      <pivotArea type="data" outline="0" fieldPosition="0">
        <references count="3">
          <reference field="4294967294" count="1" selected="0">
            <x v="0"/>
          </reference>
          <reference field="0" count="1" selected="0">
            <x v="0"/>
          </reference>
          <reference field="1" count="1" selected="0">
            <x v="4"/>
          </reference>
        </references>
      </pivotArea>
    </chartFormat>
    <chartFormat chart="0" format="17">
      <pivotArea type="data" outline="0" fieldPosition="0">
        <references count="3">
          <reference field="4294967294" count="1" selected="0">
            <x v="0"/>
          </reference>
          <reference field="0" count="1" selected="0">
            <x v="1"/>
          </reference>
          <reference field="1" count="1" selected="0">
            <x v="4"/>
          </reference>
        </references>
      </pivotArea>
    </chartFormat>
    <chartFormat chart="0" format="18">
      <pivotArea type="data" outline="0" fieldPosition="0">
        <references count="3">
          <reference field="4294967294" count="1" selected="0">
            <x v="0"/>
          </reference>
          <reference field="0" count="1" selected="0">
            <x v="0"/>
          </reference>
          <reference field="1" count="1" selected="0">
            <x v="5"/>
          </reference>
        </references>
      </pivotArea>
    </chartFormat>
    <chartFormat chart="0" format="19">
      <pivotArea type="data" outline="0" fieldPosition="0">
        <references count="3">
          <reference field="4294967294" count="1" selected="0">
            <x v="0"/>
          </reference>
          <reference field="0" count="1" selected="0">
            <x v="1"/>
          </reference>
          <reference field="1" count="1" selected="0">
            <x v="5"/>
          </reference>
        </references>
      </pivotArea>
    </chartFormat>
    <chartFormat chart="0" format="20">
      <pivotArea type="data" outline="0" fieldPosition="0">
        <references count="3">
          <reference field="4294967294" count="1" selected="0">
            <x v="0"/>
          </reference>
          <reference field="0" count="1" selected="0">
            <x v="0"/>
          </reference>
          <reference field="1" count="1" selected="0">
            <x v="6"/>
          </reference>
        </references>
      </pivotArea>
    </chartFormat>
    <chartFormat chart="0" format="21">
      <pivotArea type="data" outline="0" fieldPosition="0">
        <references count="3">
          <reference field="4294967294" count="1" selected="0">
            <x v="0"/>
          </reference>
          <reference field="0" count="1" selected="0">
            <x v="1"/>
          </reference>
          <reference field="1"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A041F9D-6E01-4A84-8C45-92C7716FDB68}" name="PivotTable15" cacheId="4" applyNumberFormats="0" applyBorderFormats="0" applyFontFormats="0" applyPatternFormats="0" applyAlignmentFormats="0" applyWidthHeightFormats="1" dataCaption="Werte" updatedVersion="8" minRefreshableVersion="3" showDrill="0" colGrandTotals="0" itemPrintTitles="1" createdVersion="8" indent="0" showHeaders="0" outline="1" outlineData="1" multipleFieldFilters="0" chartFormat="8">
  <location ref="A35:B43" firstHeaderRow="1" firstDataRow="1" firstDataCol="1" rowPageCount="1" colPageCount="1"/>
  <pivotFields count="9">
    <pivotField axis="axisPage" multipleItemSelectionAllowed="1" showAll="0">
      <items count="5">
        <item h="1" x="0"/>
        <item x="1"/>
        <item h="1" x="2"/>
        <item h="1" x="3"/>
        <item t="default"/>
      </items>
    </pivotField>
    <pivotField axis="axisRow" showAll="0">
      <items count="10">
        <item x="0"/>
        <item x="1"/>
        <item x="2"/>
        <item x="3"/>
        <item x="4"/>
        <item x="5"/>
        <item x="6"/>
        <item m="1" x="8"/>
        <item x="7"/>
        <item t="default"/>
      </items>
    </pivotField>
    <pivotField showAll="0">
      <items count="8">
        <item x="5"/>
        <item h="1" x="2"/>
        <item h="1" x="1"/>
        <item h="1" x="3"/>
        <item h="1" x="4"/>
        <item h="1" x="0"/>
        <item h="1" x="6"/>
        <item t="default"/>
      </items>
    </pivotField>
    <pivotField showAll="0"/>
    <pivotField showAll="0"/>
    <pivotField showAll="0"/>
    <pivotField showAll="0"/>
    <pivotField showAll="0"/>
    <pivotField dataField="1" showAll="0"/>
  </pivotFields>
  <rowFields count="1">
    <field x="1"/>
  </rowFields>
  <rowItems count="8">
    <i>
      <x/>
    </i>
    <i>
      <x v="1"/>
    </i>
    <i>
      <x v="2"/>
    </i>
    <i>
      <x v="3"/>
    </i>
    <i>
      <x v="4"/>
    </i>
    <i>
      <x v="5"/>
    </i>
    <i>
      <x v="6"/>
    </i>
    <i t="grand">
      <x/>
    </i>
  </rowItems>
  <colItems count="1">
    <i/>
  </colItems>
  <pageFields count="1">
    <pageField fld="0" hier="-1"/>
  </pageFields>
  <dataFields count="1">
    <dataField name="Sitze" fld="8" baseField="0" baseItem="0"/>
  </dataFields>
  <chartFormats count="9">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2">
          <reference field="4294967294" count="1" selected="0">
            <x v="0"/>
          </reference>
          <reference field="0" count="1" selected="0">
            <x v="2"/>
          </reference>
        </references>
      </pivotArea>
    </chartFormat>
    <chartFormat chart="2" format="2">
      <pivotArea type="data" outline="0" fieldPosition="0">
        <references count="2">
          <reference field="4294967294" count="1" selected="0">
            <x v="0"/>
          </reference>
          <reference field="1" count="1" selected="0">
            <x v="0"/>
          </reference>
        </references>
      </pivotArea>
    </chartFormat>
    <chartFormat chart="2" format="3">
      <pivotArea type="data" outline="0" fieldPosition="0">
        <references count="2">
          <reference field="4294967294" count="1" selected="0">
            <x v="0"/>
          </reference>
          <reference field="1" count="1" selected="0">
            <x v="1"/>
          </reference>
        </references>
      </pivotArea>
    </chartFormat>
    <chartFormat chart="2" format="4">
      <pivotArea type="data" outline="0" fieldPosition="0">
        <references count="2">
          <reference field="4294967294" count="1" selected="0">
            <x v="0"/>
          </reference>
          <reference field="1" count="1" selected="0">
            <x v="2"/>
          </reference>
        </references>
      </pivotArea>
    </chartFormat>
    <chartFormat chart="2" format="5">
      <pivotArea type="data" outline="0" fieldPosition="0">
        <references count="2">
          <reference field="4294967294" count="1" selected="0">
            <x v="0"/>
          </reference>
          <reference field="1" count="1" selected="0">
            <x v="3"/>
          </reference>
        </references>
      </pivotArea>
    </chartFormat>
    <chartFormat chart="2" format="6">
      <pivotArea type="data" outline="0" fieldPosition="0">
        <references count="2">
          <reference field="4294967294" count="1" selected="0">
            <x v="0"/>
          </reference>
          <reference field="1" count="1" selected="0">
            <x v="4"/>
          </reference>
        </references>
      </pivotArea>
    </chartFormat>
    <chartFormat chart="2" format="7">
      <pivotArea type="data" outline="0" fieldPosition="0">
        <references count="2">
          <reference field="4294967294" count="1" selected="0">
            <x v="0"/>
          </reference>
          <reference field="1" count="1" selected="0">
            <x v="5"/>
          </reference>
        </references>
      </pivotArea>
    </chartFormat>
    <chartFormat chart="2" format="8">
      <pivotArea type="data" outline="0" fieldPosition="0">
        <references count="2">
          <reference field="4294967294" count="1" selected="0">
            <x v="0"/>
          </reference>
          <reference field="1" count="1" selected="0">
            <x v="6"/>
          </reference>
        </references>
      </pivotArea>
    </chartFormat>
  </chartFormats>
  <pivotTableStyleInfo name="PivotStyleLight1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4D235F3-9D16-4EA8-9137-F4E668BEE439}" name="Wahlbeteiligung" cacheId="4" applyNumberFormats="0" applyBorderFormats="0" applyFontFormats="0" applyPatternFormats="0" applyAlignmentFormats="0" applyWidthHeightFormats="1" dataCaption="Werte" updatedVersion="8" minRefreshableVersion="3" rowGrandTotals="0" colGrandTotals="0" itemPrintTitles="1" createdVersion="8" indent="0" showHeaders="0" outline="1" outlineData="1" multipleFieldFilters="0">
  <location ref="L38:N40" firstHeaderRow="1" firstDataRow="2" firstDataCol="1"/>
  <pivotFields count="9">
    <pivotField axis="axisCol" showAll="0">
      <items count="5">
        <item x="0"/>
        <item x="1"/>
        <item h="1" x="2"/>
        <item h="1" x="3"/>
        <item t="default"/>
      </items>
    </pivotField>
    <pivotField showAll="0"/>
    <pivotField axis="axisRow" showAll="0">
      <items count="8">
        <item h="1" x="5"/>
        <item h="1" x="2"/>
        <item h="1" x="1"/>
        <item x="3"/>
        <item h="1" x="4"/>
        <item h="1" x="0"/>
        <item h="1" x="6"/>
        <item t="default"/>
      </items>
    </pivotField>
    <pivotField showAll="0"/>
    <pivotField showAll="0"/>
    <pivotField dataField="1" showAll="0"/>
    <pivotField showAll="0"/>
    <pivotField showAll="0"/>
    <pivotField showAll="0"/>
  </pivotFields>
  <rowFields count="1">
    <field x="2"/>
  </rowFields>
  <rowItems count="1">
    <i>
      <x v="3"/>
    </i>
  </rowItems>
  <colFields count="1">
    <field x="0"/>
  </colFields>
  <colItems count="2">
    <i>
      <x/>
    </i>
    <i>
      <x v="1"/>
    </i>
  </colItems>
  <dataFields count="1">
    <dataField name="Mittelwert  Wahlbeteiligung" fld="5" subtotal="average" baseField="2" baseItem="2" numFmtId="9"/>
  </dataFields>
  <formats count="2">
    <format dxfId="11">
      <pivotArea outline="0" collapsedLevelsAreSubtotals="1" fieldPosition="0"/>
    </format>
    <format dxfId="10">
      <pivotArea outline="0" collapsedLevelsAreSubtotals="1" fieldPosition="0"/>
    </format>
  </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AAA27EB2-39F2-482C-9244-854AD0419FCD}" name="PivotTable4" cacheId="4" applyNumberFormats="0" applyBorderFormats="0" applyFontFormats="0" applyPatternFormats="0" applyAlignmentFormats="0" applyWidthHeightFormats="1" dataCaption="Werte" updatedVersion="8" minRefreshableVersion="3" rowGrandTotals="0" colGrandTotals="0" itemPrintTitles="1" createdVersion="8" indent="0" outline="1" outlineData="1" multipleFieldFilters="0" chartFormat="2" rowHeaderCaption="Hilfstabelle Region Highlighten">
  <location ref="K4:K5" firstHeaderRow="1" firstDataRow="1" firstDataCol="1"/>
  <pivotFields count="9">
    <pivotField showAll="0">
      <items count="5">
        <item h="1" x="0"/>
        <item x="1"/>
        <item h="1" x="2"/>
        <item h="1" x="3"/>
        <item t="default"/>
      </items>
    </pivotField>
    <pivotField showAll="0">
      <items count="10">
        <item x="0"/>
        <item x="1"/>
        <item x="2"/>
        <item x="3"/>
        <item x="4"/>
        <item x="5"/>
        <item x="6"/>
        <item m="1" x="8"/>
        <item x="7"/>
        <item t="default"/>
      </items>
    </pivotField>
    <pivotField axis="axisRow" showAll="0">
      <items count="8">
        <item h="1" x="5"/>
        <item h="1" x="2"/>
        <item h="1" x="1"/>
        <item x="3"/>
        <item h="1" x="4"/>
        <item h="1" x="0"/>
        <item h="1" x="6"/>
        <item t="default"/>
      </items>
    </pivotField>
    <pivotField showAll="0"/>
    <pivotField showAll="0"/>
    <pivotField showAll="0"/>
    <pivotField showAll="0"/>
    <pivotField showAll="0"/>
    <pivotField showAll="0"/>
  </pivotFields>
  <rowFields count="1">
    <field x="2"/>
  </rowFields>
  <rowItems count="1">
    <i>
      <x v="3"/>
    </i>
  </rowItems>
  <colItems count="1">
    <i/>
  </colItems>
  <pivotTableStyleInfo name="PivotStyleLight1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5268382-98B6-4165-BCDB-09E95C2C5D7C}" name="PivotTable2" cacheId="5" applyNumberFormats="0" applyBorderFormats="0" applyFontFormats="0" applyPatternFormats="0" applyAlignmentFormats="0" applyWidthHeightFormats="1" dataCaption="Werte" updatedVersion="8" minRefreshableVersion="3" showDrill="0" useAutoFormatting="1" rowGrandTotals="0" colGrandTotals="0" itemPrintTitles="1" createdVersion="8" indent="0" showHeaders="0" outline="1" outlineData="1" multipleFieldFilters="0">
  <location ref="B2:E51" firstHeaderRow="1" firstDataRow="2" firstDataCol="1"/>
  <pivotFields count="9">
    <pivotField axis="axisCol" showAll="0">
      <items count="4">
        <item x="0"/>
        <item x="1"/>
        <item n="2026 (U)" x="2"/>
        <item t="default"/>
      </items>
    </pivotField>
    <pivotField axis="axisRow" showAll="0">
      <items count="8">
        <item x="0"/>
        <item x="1"/>
        <item x="2"/>
        <item x="3"/>
        <item x="4"/>
        <item x="5"/>
        <item x="6"/>
        <item t="default"/>
      </items>
    </pivotField>
    <pivotField axis="axisRow" showAll="0" defaultSubtotal="0">
      <items count="6">
        <item x="5"/>
        <item x="2"/>
        <item x="1"/>
        <item x="3"/>
        <item x="4"/>
        <item x="0"/>
      </items>
    </pivotField>
    <pivotField showAll="0"/>
    <pivotField showAll="0"/>
    <pivotField showAll="0"/>
    <pivotField showAll="0"/>
    <pivotField dataField="1" numFmtId="164" showAll="0"/>
    <pivotField showAll="0"/>
  </pivotFields>
  <rowFields count="2">
    <field x="2"/>
    <field x="1"/>
  </rowFields>
  <rowItems count="48">
    <i>
      <x/>
    </i>
    <i r="1">
      <x/>
    </i>
    <i r="1">
      <x v="1"/>
    </i>
    <i r="1">
      <x v="2"/>
    </i>
    <i r="1">
      <x v="3"/>
    </i>
    <i r="1">
      <x v="4"/>
    </i>
    <i r="1">
      <x v="5"/>
    </i>
    <i r="1">
      <x v="6"/>
    </i>
    <i>
      <x v="1"/>
    </i>
    <i r="1">
      <x/>
    </i>
    <i r="1">
      <x v="1"/>
    </i>
    <i r="1">
      <x v="2"/>
    </i>
    <i r="1">
      <x v="3"/>
    </i>
    <i r="1">
      <x v="4"/>
    </i>
    <i r="1">
      <x v="5"/>
    </i>
    <i r="1">
      <x v="6"/>
    </i>
    <i>
      <x v="2"/>
    </i>
    <i r="1">
      <x/>
    </i>
    <i r="1">
      <x v="1"/>
    </i>
    <i r="1">
      <x v="2"/>
    </i>
    <i r="1">
      <x v="3"/>
    </i>
    <i r="1">
      <x v="4"/>
    </i>
    <i r="1">
      <x v="5"/>
    </i>
    <i r="1">
      <x v="6"/>
    </i>
    <i>
      <x v="3"/>
    </i>
    <i r="1">
      <x/>
    </i>
    <i r="1">
      <x v="1"/>
    </i>
    <i r="1">
      <x v="2"/>
    </i>
    <i r="1">
      <x v="3"/>
    </i>
    <i r="1">
      <x v="4"/>
    </i>
    <i r="1">
      <x v="5"/>
    </i>
    <i r="1">
      <x v="6"/>
    </i>
    <i>
      <x v="4"/>
    </i>
    <i r="1">
      <x/>
    </i>
    <i r="1">
      <x v="1"/>
    </i>
    <i r="1">
      <x v="2"/>
    </i>
    <i r="1">
      <x v="3"/>
    </i>
    <i r="1">
      <x v="4"/>
    </i>
    <i r="1">
      <x v="5"/>
    </i>
    <i r="1">
      <x v="6"/>
    </i>
    <i>
      <x v="5"/>
    </i>
    <i r="1">
      <x/>
    </i>
    <i r="1">
      <x v="1"/>
    </i>
    <i r="1">
      <x v="2"/>
    </i>
    <i r="1">
      <x v="3"/>
    </i>
    <i r="1">
      <x v="4"/>
    </i>
    <i r="1">
      <x v="5"/>
    </i>
    <i r="1">
      <x v="6"/>
    </i>
  </rowItems>
  <colFields count="1">
    <field x="0"/>
  </colFields>
  <colItems count="3">
    <i>
      <x/>
    </i>
    <i>
      <x v="1"/>
    </i>
    <i>
      <x v="2"/>
    </i>
  </colItems>
  <dataFields count="1">
    <dataField name="Wahlergebnis" fld="7" baseField="0" baseItem="0" numFmtId="164"/>
  </dataField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812FE3A-FAD2-4523-8DE1-E239C7FDB7DB}" name="PivotTable1" cacheId="5" applyNumberFormats="0" applyBorderFormats="0" applyFontFormats="0" applyPatternFormats="0" applyAlignmentFormats="0" applyWidthHeightFormats="1" dataCaption="Werte" updatedVersion="8" minRefreshableVersion="3" useAutoFormatting="1" rowGrandTotals="0" colGrandTotals="0" itemPrintTitles="1" createdVersion="8" indent="0" outline="1" outlineData="1" multipleFieldFilters="0" rowHeaderCaption="Hilfstabelle Partei Highlighten">
  <location ref="I4:I5" firstHeaderRow="1" firstDataRow="1" firstDataCol="1"/>
  <pivotFields count="9">
    <pivotField showAll="0"/>
    <pivotField axis="axisRow" multipleItemSelectionAllowed="1" showAll="0">
      <items count="8">
        <item h="1" x="0"/>
        <item h="1" x="1"/>
        <item x="2"/>
        <item h="1" x="3"/>
        <item h="1" x="4"/>
        <item h="1" x="5"/>
        <item h="1" x="6"/>
        <item t="default"/>
      </items>
    </pivotField>
    <pivotField showAll="0"/>
    <pivotField showAll="0"/>
    <pivotField showAll="0"/>
    <pivotField showAll="0"/>
    <pivotField showAll="0"/>
    <pivotField numFmtId="164" showAll="0"/>
    <pivotField showAll="0"/>
  </pivotFields>
  <rowFields count="1">
    <field x="1"/>
  </rowFields>
  <rowItems count="1">
    <i>
      <x v="2"/>
    </i>
  </rowItems>
  <colItems count="1">
    <i/>
  </colItem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Region3" xr10:uid="{A9154E3E-AE39-4580-A3AD-049E08CB5477}" sourceName="Region">
  <pivotTables>
    <pivotTable tabId="12" name="Stimmen nach Partei"/>
    <pivotTable tabId="12" name="Zweitstimmen Prozent"/>
    <pivotTable tabId="12" name="Wahlbeteiligung"/>
    <pivotTable tabId="13" name="PivotTable4"/>
    <pivotTable tabId="12" name="Wahlberechtigte"/>
  </pivotTables>
  <data>
    <tabular pivotCacheId="459657727">
      <items count="7">
        <i x="5"/>
        <i x="2"/>
        <i x="1"/>
        <i x="3" s="1"/>
        <i x="4"/>
        <i x="0"/>
        <i x="6"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Wahljahr3" xr10:uid="{8311682B-47B3-4378-935C-6AE6068CA865}" sourceName="Wahljahr">
  <pivotTables>
    <pivotTable tabId="12" name="PivotTable15"/>
    <pivotTable tabId="13" name="PivotTable4"/>
    <pivotTable tabId="12" name="Wahlberechtigte"/>
  </pivotTables>
  <data>
    <tabular pivotCacheId="459657727">
      <items count="4">
        <i x="0"/>
        <i x="1" s="1"/>
        <i x="2"/>
        <i x="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Partei2" xr10:uid="{0A2F2949-D459-46AF-92A2-60BE3DFCAF3B}" sourceName="Partei">
  <pivotTables>
    <pivotTable tabId="13" name="PivotTable1"/>
  </pivotTables>
  <data>
    <tabular pivotCacheId="770730829">
      <items count="7">
        <i x="0"/>
        <i x="1"/>
        <i x="2" s="1"/>
        <i x="3"/>
        <i x="4"/>
        <i x="5"/>
        <i x="6"/>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3" xr10:uid="{602EC718-C652-4D71-94AA-CAD535B4F6BE}" cache="Datenschnitt_Region3" caption="Region" showCaption="0" rowHeight="257175"/>
  <slicer name="Wahljahr 3" xr10:uid="{5AF16858-1D5B-4702-8666-3EBA903E7D2C}" cache="Datenschnitt_Wahljahr3" caption="Wahljahr" columnCount="3" showCaption="0" style="SlicerStyleLight6" rowHeight="25717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xr10:uid="{EB0B1974-709D-4AB5-9F1C-A16F1DA0B5B8}" cache="Datenschnitt_Region3" caption="Region" showCaption="0" rowHeight="257175"/>
  <slicer name="Partei 2" xr10:uid="{0AA8596B-913B-4A28-9E8B-83BF37FF8947}" cache="Datenschnitt_Partei2" caption="Partei" showCaption="0" style="SlicerStyleLight6"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2C3E02-AD0E-483A-9F47-07DE07F1E815}" name="Tabelle1" displayName="Tabelle1" ref="A1:I127" totalsRowShown="0" dataDxfId="8" dataCellStyle="Komma">
  <autoFilter ref="A1:I127" xr:uid="{E52C3E02-AD0E-483A-9F47-07DE07F1E815}"/>
  <tableColumns count="9">
    <tableColumn id="1" xr3:uid="{8B89BE25-EE72-4D57-9926-7763B9C007C5}" name="Wahljahr"/>
    <tableColumn id="2" xr3:uid="{49E6460D-CD61-4202-851E-E44402583DD4}" name="Partei"/>
    <tableColumn id="3" xr3:uid="{8F349978-86AE-4115-AE52-5572B22960A7}" name="Region"/>
    <tableColumn id="9" xr3:uid="{6693362C-46D1-41F6-BCEA-81A927C77BE0}" name="Wahlberechtigte"/>
    <tableColumn id="4" xr3:uid="{B9147B78-D485-4AD2-9659-6DB980A66F0A}" name="Stimmen (ca.)" dataDxfId="7" dataCellStyle="Komma"/>
    <tableColumn id="5" xr3:uid="{BBD88CCA-A659-41AC-8D9E-905FD563155B}" name="Wahlbeteiligung" dataDxfId="6" dataCellStyle="Komma"/>
    <tableColumn id="6" xr3:uid="{1329D324-68E7-40DA-AF81-905220CF15A7}" name="Δ vs. Berlin gesamt" dataDxfId="5" dataCellStyle="Komma"/>
    <tableColumn id="7" xr3:uid="{51DA4A01-8AED-4D49-A724-950C1204BA57}" name="Ergebnis Zweitstimmen %" dataDxfId="4"/>
    <tableColumn id="8" xr3:uid="{36462D65-5F07-442D-B601-C171DD0FFCDA}" name="Sitze Abgeordnetenhaus"/>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1.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5" Type="http://schemas.microsoft.com/office/2007/relationships/slicer" Target="../slicers/slicer2.x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D300F-CCDB-42AC-B276-D6F14A5FFB2A}">
  <sheetPr>
    <tabColor theme="1"/>
  </sheetPr>
  <dimension ref="A1:I127"/>
  <sheetViews>
    <sheetView workbookViewId="0">
      <selection activeCell="F27" sqref="F27"/>
    </sheetView>
  </sheetViews>
  <sheetFormatPr baseColWidth="10" defaultRowHeight="15" x14ac:dyDescent="0.2"/>
  <cols>
    <col min="2" max="2" width="8.5" bestFit="1" customWidth="1"/>
    <col min="3" max="3" width="13.6640625" bestFit="1" customWidth="1"/>
    <col min="4" max="4" width="13.6640625" customWidth="1"/>
    <col min="5" max="5" width="17.1640625" style="2" customWidth="1"/>
    <col min="6" max="6" width="17.83203125" style="2" customWidth="1"/>
    <col min="7" max="7" width="20" style="2" customWidth="1"/>
    <col min="8" max="8" width="26.33203125" style="1" customWidth="1"/>
    <col min="9" max="9" width="25" customWidth="1"/>
    <col min="10" max="10" width="15.33203125" bestFit="1" customWidth="1"/>
  </cols>
  <sheetData>
    <row r="1" spans="1:9" x14ac:dyDescent="0.2">
      <c r="A1" t="s">
        <v>0</v>
      </c>
      <c r="B1" t="s">
        <v>19</v>
      </c>
      <c r="C1" t="s">
        <v>1</v>
      </c>
      <c r="D1" t="s">
        <v>35</v>
      </c>
      <c r="E1" s="2" t="s">
        <v>20</v>
      </c>
      <c r="F1" t="s">
        <v>34</v>
      </c>
      <c r="G1" t="s">
        <v>3</v>
      </c>
      <c r="H1" s="1" t="s">
        <v>21</v>
      </c>
      <c r="I1" t="s">
        <v>22</v>
      </c>
    </row>
    <row r="2" spans="1:9" x14ac:dyDescent="0.2">
      <c r="A2" t="s">
        <v>4</v>
      </c>
      <c r="B2" t="s">
        <v>23</v>
      </c>
      <c r="C2" t="s">
        <v>5</v>
      </c>
      <c r="E2" s="2">
        <v>141618</v>
      </c>
      <c r="F2" s="5">
        <v>0.755</v>
      </c>
      <c r="G2" s="6">
        <v>9.9999999999994321E-4</v>
      </c>
      <c r="H2" s="1">
        <v>0.22800000000000001</v>
      </c>
    </row>
    <row r="3" spans="1:9" x14ac:dyDescent="0.2">
      <c r="A3" t="s">
        <v>4</v>
      </c>
      <c r="B3" t="s">
        <v>23</v>
      </c>
      <c r="C3" t="s">
        <v>7</v>
      </c>
      <c r="E3" s="2">
        <v>55848</v>
      </c>
      <c r="F3" s="5">
        <v>0.75800000000000001</v>
      </c>
      <c r="G3" s="6">
        <v>3.9999999999999151E-3</v>
      </c>
      <c r="H3" s="1">
        <v>0.16500000000000001</v>
      </c>
    </row>
    <row r="4" spans="1:9" x14ac:dyDescent="0.2">
      <c r="A4" t="s">
        <v>4</v>
      </c>
      <c r="B4" t="s">
        <v>23</v>
      </c>
      <c r="C4" t="s">
        <v>9</v>
      </c>
      <c r="E4" s="2">
        <v>36440</v>
      </c>
      <c r="F4" s="5">
        <v>0.745</v>
      </c>
      <c r="G4" s="6">
        <v>-9.0000000000000566E-3</v>
      </c>
      <c r="H4" s="1">
        <v>0.115</v>
      </c>
    </row>
    <row r="5" spans="1:9" x14ac:dyDescent="0.2">
      <c r="A5" t="s">
        <v>4</v>
      </c>
      <c r="B5" t="s">
        <v>23</v>
      </c>
      <c r="C5" t="s">
        <v>11</v>
      </c>
      <c r="E5" s="2">
        <v>46423</v>
      </c>
      <c r="F5" s="5">
        <v>0.76800000000000002</v>
      </c>
      <c r="G5" s="6">
        <v>1.399999999999992E-2</v>
      </c>
      <c r="H5" s="1">
        <v>0.13500000000000001</v>
      </c>
    </row>
    <row r="6" spans="1:9" x14ac:dyDescent="0.2">
      <c r="A6" t="s">
        <v>4</v>
      </c>
      <c r="B6" t="s">
        <v>23</v>
      </c>
      <c r="C6" t="s">
        <v>13</v>
      </c>
      <c r="E6" s="2">
        <v>42183</v>
      </c>
      <c r="F6" s="5">
        <v>0.71799999999999997</v>
      </c>
      <c r="G6" s="6">
        <v>-3.6000000000000087E-2</v>
      </c>
      <c r="H6" s="1">
        <v>0.16500000000000001</v>
      </c>
    </row>
    <row r="7" spans="1:9" x14ac:dyDescent="0.2">
      <c r="A7" t="s">
        <v>4</v>
      </c>
      <c r="B7" t="s">
        <v>23</v>
      </c>
      <c r="C7" t="s">
        <v>15</v>
      </c>
      <c r="E7" s="2">
        <v>339556</v>
      </c>
      <c r="F7" s="5">
        <v>0.754</v>
      </c>
      <c r="G7" s="6" t="s">
        <v>17</v>
      </c>
      <c r="H7" s="1">
        <v>0.18099999999999999</v>
      </c>
      <c r="I7">
        <v>30</v>
      </c>
    </row>
    <row r="8" spans="1:9" x14ac:dyDescent="0.2">
      <c r="A8" t="s">
        <v>4</v>
      </c>
      <c r="B8" t="s">
        <v>24</v>
      </c>
      <c r="C8" t="s">
        <v>5</v>
      </c>
      <c r="E8" s="2">
        <v>133543</v>
      </c>
      <c r="F8" s="5">
        <v>0.755</v>
      </c>
      <c r="G8" s="6">
        <v>9.9999999999994321E-4</v>
      </c>
      <c r="H8" s="1">
        <v>0.215</v>
      </c>
    </row>
    <row r="9" spans="1:9" x14ac:dyDescent="0.2">
      <c r="A9" t="s">
        <v>4</v>
      </c>
      <c r="B9" t="s">
        <v>24</v>
      </c>
      <c r="C9" t="s">
        <v>7</v>
      </c>
      <c r="E9" s="2">
        <v>72771</v>
      </c>
      <c r="F9" s="5">
        <v>0.75800000000000001</v>
      </c>
      <c r="G9" s="6">
        <v>3.9999999999999151E-3</v>
      </c>
      <c r="H9" s="1">
        <v>0.215</v>
      </c>
    </row>
    <row r="10" spans="1:9" x14ac:dyDescent="0.2">
      <c r="A10" t="s">
        <v>4</v>
      </c>
      <c r="B10" t="s">
        <v>24</v>
      </c>
      <c r="C10" t="s">
        <v>9</v>
      </c>
      <c r="E10" s="2">
        <v>64958</v>
      </c>
      <c r="F10" s="5">
        <v>0.745</v>
      </c>
      <c r="G10" s="6">
        <v>-9.0000000000000566E-3</v>
      </c>
      <c r="H10" s="1">
        <v>0.20499999999999999</v>
      </c>
    </row>
    <row r="11" spans="1:9" x14ac:dyDescent="0.2">
      <c r="A11" t="s">
        <v>4</v>
      </c>
      <c r="B11" t="s">
        <v>24</v>
      </c>
      <c r="C11" t="s">
        <v>11</v>
      </c>
      <c r="E11" s="2">
        <v>70494</v>
      </c>
      <c r="F11" s="5">
        <v>0.76800000000000002</v>
      </c>
      <c r="G11" s="6">
        <v>1.399999999999992E-2</v>
      </c>
      <c r="H11" s="1">
        <v>0.20499999999999999</v>
      </c>
    </row>
    <row r="12" spans="1:9" x14ac:dyDescent="0.2">
      <c r="A12" t="s">
        <v>4</v>
      </c>
      <c r="B12" t="s">
        <v>24</v>
      </c>
      <c r="C12" t="s">
        <v>13</v>
      </c>
      <c r="E12" s="2">
        <v>58289</v>
      </c>
      <c r="F12" s="5">
        <v>0.71799999999999997</v>
      </c>
      <c r="G12" s="6">
        <v>-3.6000000000000087E-2</v>
      </c>
      <c r="H12" s="1">
        <v>0.22800000000000001</v>
      </c>
    </row>
    <row r="13" spans="1:9" x14ac:dyDescent="0.2">
      <c r="A13" t="s">
        <v>4</v>
      </c>
      <c r="B13" t="s">
        <v>24</v>
      </c>
      <c r="C13" t="s">
        <v>15</v>
      </c>
      <c r="E13" s="2">
        <v>401464</v>
      </c>
      <c r="F13" s="5">
        <v>0.754</v>
      </c>
      <c r="G13" s="6" t="s">
        <v>17</v>
      </c>
      <c r="H13" s="1">
        <v>0.214</v>
      </c>
      <c r="I13">
        <v>36</v>
      </c>
    </row>
    <row r="14" spans="1:9" x14ac:dyDescent="0.2">
      <c r="A14" t="s">
        <v>4</v>
      </c>
      <c r="B14" t="s">
        <v>25</v>
      </c>
      <c r="C14" t="s">
        <v>5</v>
      </c>
      <c r="E14" s="2">
        <v>116773</v>
      </c>
      <c r="F14" s="5">
        <v>0.755</v>
      </c>
      <c r="G14" s="6">
        <v>9.9999999999994321E-4</v>
      </c>
      <c r="H14" s="1">
        <v>0.188</v>
      </c>
    </row>
    <row r="15" spans="1:9" x14ac:dyDescent="0.2">
      <c r="A15" t="s">
        <v>4</v>
      </c>
      <c r="B15" t="s">
        <v>25</v>
      </c>
      <c r="C15" t="s">
        <v>7</v>
      </c>
      <c r="E15" s="2">
        <v>81910</v>
      </c>
      <c r="F15" s="5">
        <v>0.75800000000000001</v>
      </c>
      <c r="G15" s="6">
        <v>3.9999999999999151E-3</v>
      </c>
      <c r="H15" s="1">
        <v>0.24199999999999999</v>
      </c>
    </row>
    <row r="16" spans="1:9" x14ac:dyDescent="0.2">
      <c r="A16" t="s">
        <v>4</v>
      </c>
      <c r="B16" t="s">
        <v>25</v>
      </c>
      <c r="C16" t="s">
        <v>9</v>
      </c>
      <c r="E16" s="2">
        <v>88723</v>
      </c>
      <c r="F16" s="5">
        <v>0.745</v>
      </c>
      <c r="G16" s="6">
        <v>-9.0000000000000566E-3</v>
      </c>
      <c r="H16" s="1">
        <v>0.28000000000000003</v>
      </c>
    </row>
    <row r="17" spans="1:9" x14ac:dyDescent="0.2">
      <c r="A17" t="s">
        <v>4</v>
      </c>
      <c r="B17" t="s">
        <v>25</v>
      </c>
      <c r="C17" t="s">
        <v>11</v>
      </c>
      <c r="E17" s="2">
        <v>73933</v>
      </c>
      <c r="F17" s="5">
        <v>0.76800000000000002</v>
      </c>
      <c r="G17" s="6">
        <v>1.399999999999992E-2</v>
      </c>
      <c r="H17" s="1">
        <v>0.215</v>
      </c>
    </row>
    <row r="18" spans="1:9" x14ac:dyDescent="0.2">
      <c r="A18" t="s">
        <v>4</v>
      </c>
      <c r="B18" t="s">
        <v>25</v>
      </c>
      <c r="C18" t="s">
        <v>13</v>
      </c>
      <c r="E18" s="2">
        <v>29400</v>
      </c>
      <c r="F18" s="5">
        <v>0.71799999999999997</v>
      </c>
      <c r="G18" s="6">
        <v>-3.6000000000000087E-2</v>
      </c>
      <c r="H18" s="1">
        <v>0.115</v>
      </c>
    </row>
    <row r="19" spans="1:9" x14ac:dyDescent="0.2">
      <c r="A19" t="s">
        <v>4</v>
      </c>
      <c r="B19" t="s">
        <v>25</v>
      </c>
      <c r="C19" t="s">
        <v>15</v>
      </c>
      <c r="E19" s="2">
        <v>354564</v>
      </c>
      <c r="F19" s="5">
        <v>0.754</v>
      </c>
      <c r="G19" s="6" t="s">
        <v>17</v>
      </c>
      <c r="H19" s="1">
        <v>0.189</v>
      </c>
      <c r="I19">
        <v>32</v>
      </c>
    </row>
    <row r="20" spans="1:9" x14ac:dyDescent="0.2">
      <c r="A20" t="s">
        <v>4</v>
      </c>
      <c r="B20" t="s">
        <v>26</v>
      </c>
      <c r="C20" t="s">
        <v>5</v>
      </c>
      <c r="E20" s="2">
        <v>62734</v>
      </c>
      <c r="F20" s="5">
        <v>0.755</v>
      </c>
      <c r="G20" s="6">
        <v>9.9999999999994321E-4</v>
      </c>
      <c r="H20" s="1">
        <v>0.10100000000000001</v>
      </c>
    </row>
    <row r="21" spans="1:9" x14ac:dyDescent="0.2">
      <c r="A21" t="s">
        <v>4</v>
      </c>
      <c r="B21" t="s">
        <v>26</v>
      </c>
      <c r="C21" t="s">
        <v>7</v>
      </c>
      <c r="E21" s="2">
        <v>45694</v>
      </c>
      <c r="F21" s="5">
        <v>0.75800000000000001</v>
      </c>
      <c r="G21" s="6">
        <v>3.9999999999999151E-3</v>
      </c>
      <c r="H21" s="1">
        <v>0.13500000000000001</v>
      </c>
    </row>
    <row r="22" spans="1:9" x14ac:dyDescent="0.2">
      <c r="A22" t="s">
        <v>4</v>
      </c>
      <c r="B22" t="s">
        <v>26</v>
      </c>
      <c r="C22" t="s">
        <v>9</v>
      </c>
      <c r="E22" s="2">
        <v>58621</v>
      </c>
      <c r="F22" s="5">
        <v>0.745</v>
      </c>
      <c r="G22" s="6">
        <v>-9.0000000000000566E-3</v>
      </c>
      <c r="H22" s="1">
        <v>0.185</v>
      </c>
    </row>
    <row r="23" spans="1:9" x14ac:dyDescent="0.2">
      <c r="A23" t="s">
        <v>4</v>
      </c>
      <c r="B23" t="s">
        <v>26</v>
      </c>
      <c r="C23" t="s">
        <v>11</v>
      </c>
      <c r="E23" s="2">
        <v>67055</v>
      </c>
      <c r="F23" s="5">
        <v>0.76800000000000002</v>
      </c>
      <c r="G23" s="6">
        <v>1.399999999999992E-2</v>
      </c>
      <c r="H23" s="1">
        <v>0.19500000000000001</v>
      </c>
    </row>
    <row r="24" spans="1:9" x14ac:dyDescent="0.2">
      <c r="A24" t="s">
        <v>4</v>
      </c>
      <c r="B24" t="s">
        <v>26</v>
      </c>
      <c r="C24" t="s">
        <v>13</v>
      </c>
      <c r="E24" s="2">
        <v>50620</v>
      </c>
      <c r="F24" s="5">
        <v>0.71799999999999997</v>
      </c>
      <c r="G24" s="6">
        <v>-3.6000000000000087E-2</v>
      </c>
      <c r="H24" s="1">
        <v>0.19800000000000001</v>
      </c>
    </row>
    <row r="25" spans="1:9" x14ac:dyDescent="0.2">
      <c r="A25" t="s">
        <v>4</v>
      </c>
      <c r="B25" t="s">
        <v>26</v>
      </c>
      <c r="C25" t="s">
        <v>15</v>
      </c>
      <c r="E25" s="2">
        <v>262640</v>
      </c>
      <c r="F25" s="5">
        <v>0.754</v>
      </c>
      <c r="G25" s="6" t="s">
        <v>17</v>
      </c>
      <c r="H25" s="1">
        <v>0.14000000000000001</v>
      </c>
      <c r="I25">
        <v>24</v>
      </c>
    </row>
    <row r="26" spans="1:9" x14ac:dyDescent="0.2">
      <c r="A26" t="s">
        <v>4</v>
      </c>
      <c r="B26" t="s">
        <v>27</v>
      </c>
      <c r="C26" t="s">
        <v>5</v>
      </c>
      <c r="E26" s="2">
        <v>45964</v>
      </c>
      <c r="F26" s="5">
        <v>0.755</v>
      </c>
      <c r="G26" s="6">
        <v>9.9999999999994321E-4</v>
      </c>
      <c r="H26" s="1">
        <v>7.400000000000001E-2</v>
      </c>
    </row>
    <row r="27" spans="1:9" x14ac:dyDescent="0.2">
      <c r="A27" t="s">
        <v>4</v>
      </c>
      <c r="B27" t="s">
        <v>27</v>
      </c>
      <c r="C27" t="s">
        <v>7</v>
      </c>
      <c r="E27" s="2">
        <v>23693</v>
      </c>
      <c r="F27" s="5">
        <v>0.75800000000000001</v>
      </c>
      <c r="G27" s="6">
        <v>3.9999999999999151E-3</v>
      </c>
      <c r="H27" s="1">
        <v>7.0000000000000007E-2</v>
      </c>
    </row>
    <row r="28" spans="1:9" x14ac:dyDescent="0.2">
      <c r="A28" t="s">
        <v>4</v>
      </c>
      <c r="B28" t="s">
        <v>27</v>
      </c>
      <c r="C28" t="s">
        <v>9</v>
      </c>
      <c r="E28" s="2">
        <v>18378</v>
      </c>
      <c r="F28" s="5">
        <v>0.745</v>
      </c>
      <c r="G28" s="6">
        <v>-9.0000000000000566E-3</v>
      </c>
      <c r="H28" s="1">
        <v>5.8000000000000003E-2</v>
      </c>
    </row>
    <row r="29" spans="1:9" x14ac:dyDescent="0.2">
      <c r="A29" t="s">
        <v>4</v>
      </c>
      <c r="B29" t="s">
        <v>27</v>
      </c>
      <c r="C29" t="s">
        <v>11</v>
      </c>
      <c r="E29" s="2">
        <v>25790</v>
      </c>
      <c r="F29" s="5">
        <v>0.76800000000000002</v>
      </c>
      <c r="G29" s="6">
        <v>1.399999999999992E-2</v>
      </c>
      <c r="H29" s="1">
        <v>7.4999999999999997E-2</v>
      </c>
    </row>
    <row r="30" spans="1:9" x14ac:dyDescent="0.2">
      <c r="A30" t="s">
        <v>4</v>
      </c>
      <c r="B30" t="s">
        <v>27</v>
      </c>
      <c r="C30" t="s">
        <v>13</v>
      </c>
      <c r="E30" s="2">
        <v>36303</v>
      </c>
      <c r="F30" s="5">
        <v>0.71799999999999997</v>
      </c>
      <c r="G30" s="6">
        <v>-3.6000000000000087E-2</v>
      </c>
      <c r="H30" s="1">
        <v>0.14199999999999999</v>
      </c>
    </row>
    <row r="31" spans="1:9" x14ac:dyDescent="0.2">
      <c r="A31" t="s">
        <v>4</v>
      </c>
      <c r="B31" t="s">
        <v>27</v>
      </c>
      <c r="C31" t="s">
        <v>15</v>
      </c>
      <c r="E31" s="2">
        <v>150080</v>
      </c>
      <c r="F31" s="5">
        <v>0.754</v>
      </c>
      <c r="G31" s="6" t="s">
        <v>17</v>
      </c>
      <c r="H31" s="1">
        <v>0.08</v>
      </c>
      <c r="I31">
        <v>13</v>
      </c>
    </row>
    <row r="32" spans="1:9" x14ac:dyDescent="0.2">
      <c r="A32" t="s">
        <v>4</v>
      </c>
      <c r="B32" t="s">
        <v>28</v>
      </c>
      <c r="C32" t="s">
        <v>5</v>
      </c>
      <c r="E32" s="2">
        <v>53417</v>
      </c>
      <c r="F32" s="5">
        <v>0.755</v>
      </c>
      <c r="G32" s="6">
        <v>9.9999999999994321E-4</v>
      </c>
      <c r="H32" s="1">
        <v>8.5999999999999993E-2</v>
      </c>
    </row>
    <row r="33" spans="1:9" x14ac:dyDescent="0.2">
      <c r="A33" t="s">
        <v>4</v>
      </c>
      <c r="B33" t="s">
        <v>28</v>
      </c>
      <c r="C33" t="s">
        <v>7</v>
      </c>
      <c r="E33" s="2">
        <v>23693</v>
      </c>
      <c r="F33" s="5">
        <v>0.75800000000000001</v>
      </c>
      <c r="G33" s="6">
        <v>3.9999999999999151E-3</v>
      </c>
      <c r="H33" s="1">
        <v>7.0000000000000007E-2</v>
      </c>
    </row>
    <row r="34" spans="1:9" x14ac:dyDescent="0.2">
      <c r="A34" t="s">
        <v>4</v>
      </c>
      <c r="B34" t="s">
        <v>28</v>
      </c>
      <c r="C34" t="s">
        <v>9</v>
      </c>
      <c r="E34" s="2">
        <v>15210</v>
      </c>
      <c r="F34" s="5">
        <v>0.745</v>
      </c>
      <c r="G34" s="6">
        <v>-9.0000000000000566E-3</v>
      </c>
      <c r="H34" s="1">
        <v>4.8000000000000001E-2</v>
      </c>
    </row>
    <row r="35" spans="1:9" x14ac:dyDescent="0.2">
      <c r="A35" t="s">
        <v>4</v>
      </c>
      <c r="B35" t="s">
        <v>28</v>
      </c>
      <c r="C35" t="s">
        <v>11</v>
      </c>
      <c r="E35" s="2">
        <v>20632</v>
      </c>
      <c r="F35" s="5">
        <v>0.76800000000000002</v>
      </c>
      <c r="G35" s="6">
        <v>1.399999999999992E-2</v>
      </c>
      <c r="H35" s="1">
        <v>0.06</v>
      </c>
    </row>
    <row r="36" spans="1:9" x14ac:dyDescent="0.2">
      <c r="A36" t="s">
        <v>4</v>
      </c>
      <c r="B36" t="s">
        <v>28</v>
      </c>
      <c r="C36" t="s">
        <v>13</v>
      </c>
      <c r="E36" s="2">
        <v>14061</v>
      </c>
      <c r="F36" s="5">
        <v>0.71799999999999997</v>
      </c>
      <c r="G36" s="6">
        <v>-3.6000000000000087E-2</v>
      </c>
      <c r="H36" s="1">
        <v>5.5E-2</v>
      </c>
    </row>
    <row r="37" spans="1:9" x14ac:dyDescent="0.2">
      <c r="A37" t="s">
        <v>4</v>
      </c>
      <c r="B37" t="s">
        <v>28</v>
      </c>
      <c r="C37" t="s">
        <v>15</v>
      </c>
      <c r="E37" s="2">
        <v>135072</v>
      </c>
      <c r="F37" s="5">
        <v>0.754</v>
      </c>
      <c r="G37" s="6" t="s">
        <v>17</v>
      </c>
      <c r="H37" s="1">
        <v>7.2000000000000008E-2</v>
      </c>
      <c r="I37">
        <v>12</v>
      </c>
    </row>
    <row r="38" spans="1:9" x14ac:dyDescent="0.2">
      <c r="A38" t="s">
        <v>4</v>
      </c>
      <c r="B38" t="s">
        <v>29</v>
      </c>
      <c r="C38" t="s">
        <v>5</v>
      </c>
      <c r="D38">
        <v>767937</v>
      </c>
      <c r="E38" s="2">
        <v>67082</v>
      </c>
      <c r="F38" s="5">
        <v>0.755</v>
      </c>
      <c r="G38" s="6">
        <v>9.9999999999994321E-4</v>
      </c>
      <c r="H38" s="1">
        <v>0.108</v>
      </c>
    </row>
    <row r="39" spans="1:9" x14ac:dyDescent="0.2">
      <c r="A39" t="s">
        <v>4</v>
      </c>
      <c r="B39" t="s">
        <v>29</v>
      </c>
      <c r="C39" t="s">
        <v>7</v>
      </c>
      <c r="D39">
        <v>435308</v>
      </c>
      <c r="E39" s="2">
        <v>34524</v>
      </c>
      <c r="F39" s="5">
        <v>0.75800000000000001</v>
      </c>
      <c r="G39" s="6">
        <v>3.9999999999999151E-3</v>
      </c>
      <c r="H39" s="1">
        <v>0.10199999999999999</v>
      </c>
    </row>
    <row r="40" spans="1:9" x14ac:dyDescent="0.2">
      <c r="A40" t="s">
        <v>4</v>
      </c>
      <c r="B40" t="s">
        <v>29</v>
      </c>
      <c r="C40" t="s">
        <v>9</v>
      </c>
      <c r="D40">
        <v>364656</v>
      </c>
      <c r="E40" s="2">
        <v>34855</v>
      </c>
      <c r="F40" s="5">
        <v>0.745</v>
      </c>
      <c r="G40" s="6">
        <v>-9.0000000000000566E-3</v>
      </c>
      <c r="H40" s="1">
        <v>0.11</v>
      </c>
    </row>
    <row r="41" spans="1:9" x14ac:dyDescent="0.2">
      <c r="A41" t="s">
        <v>4</v>
      </c>
      <c r="B41" t="s">
        <v>29</v>
      </c>
      <c r="C41" t="s">
        <v>11</v>
      </c>
      <c r="D41">
        <v>483301</v>
      </c>
      <c r="E41" s="2">
        <v>39545</v>
      </c>
      <c r="F41" s="5">
        <v>0.76800000000000002</v>
      </c>
      <c r="G41" s="6">
        <v>1.399999999999992E-2</v>
      </c>
      <c r="H41" s="1">
        <v>0.115</v>
      </c>
    </row>
    <row r="42" spans="1:9" x14ac:dyDescent="0.2">
      <c r="A42" t="s">
        <v>4</v>
      </c>
      <c r="B42" t="s">
        <v>29</v>
      </c>
      <c r="C42" t="s">
        <v>13</v>
      </c>
      <c r="D42">
        <v>404507</v>
      </c>
      <c r="E42" s="2">
        <v>25054</v>
      </c>
      <c r="F42" s="5">
        <v>0.71799999999999997</v>
      </c>
      <c r="G42" s="6">
        <v>-3.6000000000000087E-2</v>
      </c>
      <c r="H42" s="1">
        <v>9.8000000000000004E-2</v>
      </c>
    </row>
    <row r="43" spans="1:9" x14ac:dyDescent="0.2">
      <c r="A43" t="s">
        <v>4</v>
      </c>
      <c r="B43" t="s">
        <v>29</v>
      </c>
      <c r="C43" t="s">
        <v>15</v>
      </c>
      <c r="D43">
        <v>2455709</v>
      </c>
      <c r="E43" s="2">
        <v>232624</v>
      </c>
      <c r="F43" s="5">
        <v>0.754</v>
      </c>
      <c r="G43" s="6" t="s">
        <v>17</v>
      </c>
      <c r="H43" s="1">
        <v>0.124</v>
      </c>
    </row>
    <row r="44" spans="1:9" x14ac:dyDescent="0.2">
      <c r="A44" t="s">
        <v>18</v>
      </c>
      <c r="B44" t="s">
        <v>23</v>
      </c>
      <c r="C44" t="s">
        <v>5</v>
      </c>
      <c r="E44" s="2">
        <v>140383</v>
      </c>
      <c r="F44" s="5">
        <v>0.63</v>
      </c>
      <c r="G44" s="6">
        <v>1.0000000000000139E-3</v>
      </c>
      <c r="H44" s="1">
        <v>0.35599999999999998</v>
      </c>
    </row>
    <row r="45" spans="1:9" x14ac:dyDescent="0.2">
      <c r="A45" t="s">
        <v>18</v>
      </c>
      <c r="B45" t="s">
        <v>23</v>
      </c>
      <c r="C45" t="s">
        <v>7</v>
      </c>
      <c r="E45" s="2">
        <v>58018</v>
      </c>
      <c r="F45" s="5">
        <v>0.63</v>
      </c>
      <c r="G45" s="6">
        <v>1.0000000000000139E-3</v>
      </c>
      <c r="H45" s="1">
        <v>0.27</v>
      </c>
    </row>
    <row r="46" spans="1:9" x14ac:dyDescent="0.2">
      <c r="A46" t="s">
        <v>18</v>
      </c>
      <c r="B46" t="s">
        <v>23</v>
      </c>
      <c r="C46" t="s">
        <v>9</v>
      </c>
      <c r="E46" s="2">
        <v>35204</v>
      </c>
      <c r="F46" s="5">
        <v>0.61</v>
      </c>
      <c r="G46" s="6">
        <v>-1.8999999999999989E-2</v>
      </c>
      <c r="H46" s="1">
        <v>0.17499999999999999</v>
      </c>
    </row>
    <row r="47" spans="1:9" x14ac:dyDescent="0.2">
      <c r="A47" t="s">
        <v>18</v>
      </c>
      <c r="B47" t="s">
        <v>23</v>
      </c>
      <c r="C47" t="s">
        <v>11</v>
      </c>
      <c r="E47" s="2">
        <v>48465</v>
      </c>
      <c r="F47" s="5">
        <v>0.64</v>
      </c>
      <c r="G47" s="6">
        <v>1.100000000000001E-2</v>
      </c>
      <c r="H47" s="1">
        <v>0.222</v>
      </c>
    </row>
    <row r="48" spans="1:9" x14ac:dyDescent="0.2">
      <c r="A48" t="s">
        <v>18</v>
      </c>
      <c r="B48" t="s">
        <v>23</v>
      </c>
      <c r="C48" t="s">
        <v>13</v>
      </c>
      <c r="E48" s="2">
        <v>44634</v>
      </c>
      <c r="F48" s="5">
        <v>0.58200000000000007</v>
      </c>
      <c r="G48" s="6">
        <v>-4.6999999999999958E-2</v>
      </c>
      <c r="H48" s="1">
        <v>0.27500000000000002</v>
      </c>
    </row>
    <row r="49" spans="1:9" x14ac:dyDescent="0.2">
      <c r="A49" t="s">
        <v>18</v>
      </c>
      <c r="B49" t="s">
        <v>23</v>
      </c>
      <c r="C49" t="s">
        <v>15</v>
      </c>
      <c r="E49" s="2">
        <v>335862</v>
      </c>
      <c r="F49" s="5">
        <v>0.629</v>
      </c>
      <c r="G49" s="6" t="s">
        <v>17</v>
      </c>
      <c r="H49" s="1">
        <v>0.28199999999999997</v>
      </c>
      <c r="I49">
        <v>52</v>
      </c>
    </row>
    <row r="50" spans="1:9" x14ac:dyDescent="0.2">
      <c r="A50" t="s">
        <v>18</v>
      </c>
      <c r="B50" t="s">
        <v>24</v>
      </c>
      <c r="C50" t="s">
        <v>5</v>
      </c>
      <c r="E50" s="2">
        <v>77289</v>
      </c>
      <c r="F50" s="5">
        <v>0.63</v>
      </c>
      <c r="G50" s="6">
        <v>1.0000000000000139E-3</v>
      </c>
      <c r="H50" s="1">
        <v>0.19600000000000001</v>
      </c>
    </row>
    <row r="51" spans="1:9" x14ac:dyDescent="0.2">
      <c r="A51" t="s">
        <v>18</v>
      </c>
      <c r="B51" t="s">
        <v>24</v>
      </c>
      <c r="C51" t="s">
        <v>7</v>
      </c>
      <c r="E51" s="2">
        <v>39109</v>
      </c>
      <c r="F51" s="5">
        <v>0.63</v>
      </c>
      <c r="G51" s="6">
        <v>1.0000000000000139E-3</v>
      </c>
      <c r="H51" s="1">
        <v>0.182</v>
      </c>
    </row>
    <row r="52" spans="1:9" x14ac:dyDescent="0.2">
      <c r="A52" t="s">
        <v>18</v>
      </c>
      <c r="B52" t="s">
        <v>24</v>
      </c>
      <c r="C52" t="s">
        <v>9</v>
      </c>
      <c r="E52" s="2">
        <v>35808</v>
      </c>
      <c r="F52" s="5">
        <v>0.61</v>
      </c>
      <c r="G52" s="6">
        <v>-1.8999999999999989E-2</v>
      </c>
      <c r="H52" s="1">
        <v>0.17799999999999999</v>
      </c>
    </row>
    <row r="53" spans="1:9" x14ac:dyDescent="0.2">
      <c r="A53" t="s">
        <v>18</v>
      </c>
      <c r="B53" t="s">
        <v>24</v>
      </c>
      <c r="C53" t="s">
        <v>11</v>
      </c>
      <c r="E53" s="2">
        <v>39296</v>
      </c>
      <c r="F53" s="5">
        <v>0.64</v>
      </c>
      <c r="G53" s="6">
        <v>1.100000000000001E-2</v>
      </c>
      <c r="H53" s="1">
        <v>0.18</v>
      </c>
    </row>
    <row r="54" spans="1:9" x14ac:dyDescent="0.2">
      <c r="A54" t="s">
        <v>18</v>
      </c>
      <c r="B54" t="s">
        <v>24</v>
      </c>
      <c r="C54" t="s">
        <v>13</v>
      </c>
      <c r="E54" s="2">
        <v>32136</v>
      </c>
      <c r="F54" s="5">
        <v>0.58200000000000007</v>
      </c>
      <c r="G54" s="6">
        <v>-4.6999999999999958E-2</v>
      </c>
      <c r="H54" s="1">
        <v>0.19800000000000001</v>
      </c>
    </row>
    <row r="55" spans="1:9" x14ac:dyDescent="0.2">
      <c r="A55" t="s">
        <v>18</v>
      </c>
      <c r="B55" t="s">
        <v>24</v>
      </c>
      <c r="C55" t="s">
        <v>15</v>
      </c>
      <c r="E55" s="2">
        <v>219144</v>
      </c>
      <c r="F55" s="5">
        <v>0.629</v>
      </c>
      <c r="G55" s="6" t="s">
        <v>17</v>
      </c>
      <c r="H55" s="1">
        <v>0.184</v>
      </c>
      <c r="I55">
        <v>34</v>
      </c>
    </row>
    <row r="56" spans="1:9" x14ac:dyDescent="0.2">
      <c r="A56" t="s">
        <v>18</v>
      </c>
      <c r="B56" t="s">
        <v>25</v>
      </c>
      <c r="C56" t="s">
        <v>5</v>
      </c>
      <c r="E56" s="2">
        <v>60727</v>
      </c>
      <c r="F56" s="5">
        <v>0.63</v>
      </c>
      <c r="G56" s="6">
        <v>1.0000000000000139E-3</v>
      </c>
      <c r="H56" s="1">
        <v>0.154</v>
      </c>
    </row>
    <row r="57" spans="1:9" x14ac:dyDescent="0.2">
      <c r="A57" t="s">
        <v>18</v>
      </c>
      <c r="B57" t="s">
        <v>25</v>
      </c>
      <c r="C57" t="s">
        <v>7</v>
      </c>
      <c r="E57" s="2">
        <v>44696</v>
      </c>
      <c r="F57" s="5">
        <v>0.63</v>
      </c>
      <c r="G57" s="6">
        <v>1.0000000000000139E-3</v>
      </c>
      <c r="H57" s="1">
        <v>0.20799999999999999</v>
      </c>
    </row>
    <row r="58" spans="1:9" x14ac:dyDescent="0.2">
      <c r="A58" t="s">
        <v>18</v>
      </c>
      <c r="B58" t="s">
        <v>25</v>
      </c>
      <c r="C58" t="s">
        <v>9</v>
      </c>
      <c r="E58" s="2">
        <v>51298</v>
      </c>
      <c r="F58" s="5">
        <v>0.61</v>
      </c>
      <c r="G58" s="6">
        <v>-1.8999999999999989E-2</v>
      </c>
      <c r="H58" s="1">
        <v>0.255</v>
      </c>
    </row>
    <row r="59" spans="1:9" x14ac:dyDescent="0.2">
      <c r="A59" t="s">
        <v>18</v>
      </c>
      <c r="B59" t="s">
        <v>25</v>
      </c>
      <c r="C59" t="s">
        <v>11</v>
      </c>
      <c r="E59" s="2">
        <v>41479</v>
      </c>
      <c r="F59" s="5">
        <v>0.64</v>
      </c>
      <c r="G59" s="6">
        <v>1.100000000000001E-2</v>
      </c>
      <c r="H59" s="1">
        <v>0.19</v>
      </c>
    </row>
    <row r="60" spans="1:9" x14ac:dyDescent="0.2">
      <c r="A60" t="s">
        <v>18</v>
      </c>
      <c r="B60" t="s">
        <v>25</v>
      </c>
      <c r="C60" t="s">
        <v>13</v>
      </c>
      <c r="E60" s="2">
        <v>14932</v>
      </c>
      <c r="F60" s="5">
        <v>0.58200000000000007</v>
      </c>
      <c r="G60" s="6">
        <v>-4.6999999999999958E-2</v>
      </c>
      <c r="H60" s="1">
        <v>9.1999999999999998E-2</v>
      </c>
    </row>
    <row r="61" spans="1:9" x14ac:dyDescent="0.2">
      <c r="A61" t="s">
        <v>18</v>
      </c>
      <c r="B61" t="s">
        <v>25</v>
      </c>
      <c r="C61" t="s">
        <v>15</v>
      </c>
      <c r="E61" s="2">
        <v>219144</v>
      </c>
      <c r="F61" s="5">
        <v>0.629</v>
      </c>
      <c r="G61" s="6" t="s">
        <v>17</v>
      </c>
      <c r="H61" s="1">
        <v>0.184</v>
      </c>
      <c r="I61">
        <v>34</v>
      </c>
    </row>
    <row r="62" spans="1:9" x14ac:dyDescent="0.2">
      <c r="A62" t="s">
        <v>18</v>
      </c>
      <c r="B62" t="s">
        <v>26</v>
      </c>
      <c r="C62" t="s">
        <v>5</v>
      </c>
      <c r="E62" s="2">
        <v>35096</v>
      </c>
      <c r="F62" s="5">
        <v>0.63</v>
      </c>
      <c r="G62" s="6">
        <v>1.0000000000000139E-3</v>
      </c>
      <c r="H62" s="1">
        <v>8.900000000000001E-2</v>
      </c>
    </row>
    <row r="63" spans="1:9" x14ac:dyDescent="0.2">
      <c r="A63" t="s">
        <v>18</v>
      </c>
      <c r="B63" t="s">
        <v>26</v>
      </c>
      <c r="C63" t="s">
        <v>7</v>
      </c>
      <c r="E63" s="2">
        <v>24712</v>
      </c>
      <c r="F63" s="5">
        <v>0.63</v>
      </c>
      <c r="G63" s="6">
        <v>1.0000000000000139E-3</v>
      </c>
      <c r="H63" s="1">
        <v>0.115</v>
      </c>
    </row>
    <row r="64" spans="1:9" x14ac:dyDescent="0.2">
      <c r="A64" t="s">
        <v>18</v>
      </c>
      <c r="B64" t="s">
        <v>26</v>
      </c>
      <c r="C64" t="s">
        <v>9</v>
      </c>
      <c r="E64" s="2">
        <v>32187</v>
      </c>
      <c r="F64" s="5">
        <v>0.61</v>
      </c>
      <c r="G64" s="6">
        <v>-1.8999999999999989E-2</v>
      </c>
      <c r="H64" s="1">
        <v>0.16</v>
      </c>
    </row>
    <row r="65" spans="1:9" x14ac:dyDescent="0.2">
      <c r="A65" t="s">
        <v>18</v>
      </c>
      <c r="B65" t="s">
        <v>26</v>
      </c>
      <c r="C65" t="s">
        <v>11</v>
      </c>
      <c r="E65" s="2">
        <v>37550</v>
      </c>
      <c r="F65" s="5">
        <v>0.64</v>
      </c>
      <c r="G65" s="6">
        <v>1.100000000000001E-2</v>
      </c>
      <c r="H65" s="1">
        <v>0.17199999999999999</v>
      </c>
    </row>
    <row r="66" spans="1:9" x14ac:dyDescent="0.2">
      <c r="A66" t="s">
        <v>18</v>
      </c>
      <c r="B66" t="s">
        <v>26</v>
      </c>
      <c r="C66" t="s">
        <v>13</v>
      </c>
      <c r="E66" s="2">
        <v>26780</v>
      </c>
      <c r="F66" s="5">
        <v>0.58200000000000007</v>
      </c>
      <c r="G66" s="6">
        <v>-4.6999999999999958E-2</v>
      </c>
      <c r="H66" s="1">
        <v>0.16500000000000001</v>
      </c>
    </row>
    <row r="67" spans="1:9" x14ac:dyDescent="0.2">
      <c r="A67" t="s">
        <v>18</v>
      </c>
      <c r="B67" t="s">
        <v>26</v>
      </c>
      <c r="C67" t="s">
        <v>15</v>
      </c>
      <c r="E67" s="2">
        <v>145302</v>
      </c>
      <c r="F67" s="5">
        <v>0.629</v>
      </c>
      <c r="G67" s="6" t="s">
        <v>17</v>
      </c>
      <c r="H67" s="1">
        <v>0.122</v>
      </c>
      <c r="I67">
        <v>22</v>
      </c>
    </row>
    <row r="68" spans="1:9" x14ac:dyDescent="0.2">
      <c r="A68" t="s">
        <v>18</v>
      </c>
      <c r="B68" t="s">
        <v>27</v>
      </c>
      <c r="C68" t="s">
        <v>5</v>
      </c>
      <c r="E68" s="2">
        <v>35490</v>
      </c>
      <c r="F68" s="5">
        <v>0.63</v>
      </c>
      <c r="G68" s="6">
        <v>1.0000000000000139E-3</v>
      </c>
      <c r="H68" s="1">
        <v>0.09</v>
      </c>
    </row>
    <row r="69" spans="1:9" x14ac:dyDescent="0.2">
      <c r="A69" t="s">
        <v>18</v>
      </c>
      <c r="B69" t="s">
        <v>27</v>
      </c>
      <c r="C69" t="s">
        <v>7</v>
      </c>
      <c r="E69" s="2">
        <v>19769</v>
      </c>
      <c r="F69" s="5">
        <v>0.63</v>
      </c>
      <c r="G69" s="6">
        <v>1.0000000000000139E-3</v>
      </c>
      <c r="H69" s="1">
        <v>9.1999999999999998E-2</v>
      </c>
    </row>
    <row r="70" spans="1:9" x14ac:dyDescent="0.2">
      <c r="A70" t="s">
        <v>18</v>
      </c>
      <c r="B70" t="s">
        <v>27</v>
      </c>
      <c r="C70" t="s">
        <v>9</v>
      </c>
      <c r="E70" s="2">
        <v>16093</v>
      </c>
      <c r="F70" s="5">
        <v>0.61</v>
      </c>
      <c r="G70" s="6">
        <v>-1.8999999999999989E-2</v>
      </c>
      <c r="H70" s="1">
        <v>0.08</v>
      </c>
    </row>
    <row r="71" spans="1:9" x14ac:dyDescent="0.2">
      <c r="A71" t="s">
        <v>18</v>
      </c>
      <c r="B71" t="s">
        <v>27</v>
      </c>
      <c r="C71" t="s">
        <v>11</v>
      </c>
      <c r="E71" s="2">
        <v>21395</v>
      </c>
      <c r="F71" s="5">
        <v>0.64</v>
      </c>
      <c r="G71" s="6">
        <v>1.100000000000001E-2</v>
      </c>
      <c r="H71" s="1">
        <v>9.8000000000000004E-2</v>
      </c>
    </row>
    <row r="72" spans="1:9" x14ac:dyDescent="0.2">
      <c r="A72" t="s">
        <v>18</v>
      </c>
      <c r="B72" t="s">
        <v>27</v>
      </c>
      <c r="C72" t="s">
        <v>13</v>
      </c>
      <c r="E72" s="2">
        <v>28890</v>
      </c>
      <c r="F72" s="5">
        <v>0.58200000000000007</v>
      </c>
      <c r="G72" s="6">
        <v>-4.6999999999999958E-2</v>
      </c>
      <c r="H72" s="1">
        <v>0.17799999999999999</v>
      </c>
    </row>
    <row r="73" spans="1:9" x14ac:dyDescent="0.2">
      <c r="A73" t="s">
        <v>18</v>
      </c>
      <c r="B73" t="s">
        <v>27</v>
      </c>
      <c r="C73" t="s">
        <v>15</v>
      </c>
      <c r="E73" s="2">
        <v>108381</v>
      </c>
      <c r="F73" s="5">
        <v>0.629</v>
      </c>
      <c r="G73" s="6" t="s">
        <v>17</v>
      </c>
      <c r="H73" s="1">
        <v>9.0999999999999998E-2</v>
      </c>
      <c r="I73">
        <v>17</v>
      </c>
    </row>
    <row r="74" spans="1:9" x14ac:dyDescent="0.2">
      <c r="A74" t="s">
        <v>18</v>
      </c>
      <c r="B74" t="s">
        <v>28</v>
      </c>
      <c r="C74" t="s">
        <v>5</v>
      </c>
      <c r="E74" s="2">
        <v>20111</v>
      </c>
      <c r="F74" s="5">
        <v>0.63</v>
      </c>
      <c r="G74" s="6">
        <v>1.0000000000000139E-3</v>
      </c>
      <c r="H74" s="1">
        <v>5.0999999999999997E-2</v>
      </c>
    </row>
    <row r="75" spans="1:9" x14ac:dyDescent="0.2">
      <c r="A75" t="s">
        <v>18</v>
      </c>
      <c r="B75" t="s">
        <v>28</v>
      </c>
      <c r="C75" t="s">
        <v>7</v>
      </c>
      <c r="E75" s="2">
        <v>10314</v>
      </c>
      <c r="F75" s="5">
        <v>0.63</v>
      </c>
      <c r="G75" s="6">
        <v>1.0000000000000139E-3</v>
      </c>
      <c r="H75" s="1">
        <v>4.8000000000000001E-2</v>
      </c>
    </row>
    <row r="76" spans="1:9" x14ac:dyDescent="0.2">
      <c r="A76" t="s">
        <v>18</v>
      </c>
      <c r="B76" t="s">
        <v>28</v>
      </c>
      <c r="C76" t="s">
        <v>9</v>
      </c>
      <c r="E76" s="2">
        <v>7041</v>
      </c>
      <c r="F76" s="5">
        <v>0.61</v>
      </c>
      <c r="G76" s="6">
        <v>-1.8999999999999989E-2</v>
      </c>
      <c r="H76" s="1">
        <v>3.5000000000000003E-2</v>
      </c>
    </row>
    <row r="77" spans="1:9" x14ac:dyDescent="0.2">
      <c r="A77" t="s">
        <v>18</v>
      </c>
      <c r="B77" t="s">
        <v>28</v>
      </c>
      <c r="C77" t="s">
        <v>11</v>
      </c>
      <c r="E77" s="2">
        <v>9824</v>
      </c>
      <c r="F77" s="5">
        <v>0.64</v>
      </c>
      <c r="G77" s="6">
        <v>1.100000000000001E-2</v>
      </c>
      <c r="H77" s="1">
        <v>4.4999999999999998E-2</v>
      </c>
    </row>
    <row r="78" spans="1:9" x14ac:dyDescent="0.2">
      <c r="A78" t="s">
        <v>18</v>
      </c>
      <c r="B78" t="s">
        <v>28</v>
      </c>
      <c r="C78" t="s">
        <v>13</v>
      </c>
      <c r="E78" s="2">
        <v>6492</v>
      </c>
      <c r="F78" s="5">
        <v>0.58200000000000007</v>
      </c>
      <c r="G78" s="6">
        <v>-4.6999999999999958E-2</v>
      </c>
      <c r="H78" s="1">
        <v>0.04</v>
      </c>
    </row>
    <row r="79" spans="1:9" x14ac:dyDescent="0.2">
      <c r="A79" t="s">
        <v>18</v>
      </c>
      <c r="B79" t="s">
        <v>28</v>
      </c>
      <c r="C79" t="s">
        <v>15</v>
      </c>
      <c r="E79" s="2">
        <v>54786</v>
      </c>
      <c r="F79" s="5">
        <v>0.629</v>
      </c>
      <c r="G79" s="6" t="s">
        <v>17</v>
      </c>
      <c r="H79" s="1">
        <v>4.5999999999999999E-2</v>
      </c>
    </row>
    <row r="80" spans="1:9" x14ac:dyDescent="0.2">
      <c r="A80" t="s">
        <v>18</v>
      </c>
      <c r="B80" t="s">
        <v>29</v>
      </c>
      <c r="C80" t="s">
        <v>5</v>
      </c>
      <c r="D80">
        <v>760453</v>
      </c>
      <c r="E80" s="2">
        <v>25237</v>
      </c>
      <c r="F80" s="5">
        <v>0.63</v>
      </c>
      <c r="G80" s="6">
        <v>1.0000000000000139E-3</v>
      </c>
      <c r="H80" s="1">
        <v>6.4000000000000001E-2</v>
      </c>
    </row>
    <row r="81" spans="1:9" x14ac:dyDescent="0.2">
      <c r="A81" t="s">
        <v>18</v>
      </c>
      <c r="B81" t="s">
        <v>29</v>
      </c>
      <c r="C81" t="s">
        <v>7</v>
      </c>
      <c r="D81">
        <v>431066</v>
      </c>
      <c r="E81" s="2">
        <v>18265</v>
      </c>
      <c r="F81" s="5">
        <v>0.63</v>
      </c>
      <c r="G81" s="6">
        <v>1.0000000000000139E-3</v>
      </c>
      <c r="H81" s="1">
        <v>8.5000000000000006E-2</v>
      </c>
    </row>
    <row r="82" spans="1:9" x14ac:dyDescent="0.2">
      <c r="A82" t="s">
        <v>18</v>
      </c>
      <c r="B82" t="s">
        <v>29</v>
      </c>
      <c r="C82" t="s">
        <v>9</v>
      </c>
      <c r="D82">
        <v>361102</v>
      </c>
      <c r="E82" s="2">
        <v>23738</v>
      </c>
      <c r="F82" s="5">
        <v>0.61</v>
      </c>
      <c r="G82" s="6">
        <v>-1.8999999999999989E-2</v>
      </c>
      <c r="H82" s="1">
        <v>0.11799999999999999</v>
      </c>
    </row>
    <row r="83" spans="1:9" x14ac:dyDescent="0.2">
      <c r="A83" t="s">
        <v>18</v>
      </c>
      <c r="B83" t="s">
        <v>29</v>
      </c>
      <c r="C83" t="s">
        <v>11</v>
      </c>
      <c r="D83">
        <v>478591</v>
      </c>
      <c r="E83" s="2">
        <v>20085</v>
      </c>
      <c r="F83" s="5">
        <v>0.64</v>
      </c>
      <c r="G83" s="6">
        <v>1.100000000000001E-2</v>
      </c>
      <c r="H83" s="1">
        <v>9.1999999999999998E-2</v>
      </c>
    </row>
    <row r="84" spans="1:9" x14ac:dyDescent="0.2">
      <c r="A84" t="s">
        <v>18</v>
      </c>
      <c r="B84" t="s">
        <v>29</v>
      </c>
      <c r="C84" t="s">
        <v>13</v>
      </c>
      <c r="D84">
        <v>400565</v>
      </c>
      <c r="E84" s="2">
        <v>8440</v>
      </c>
      <c r="F84" s="5">
        <v>0.58200000000000007</v>
      </c>
      <c r="G84" s="6">
        <v>-4.6999999999999958E-2</v>
      </c>
      <c r="H84" s="1">
        <v>5.1999999999999998E-2</v>
      </c>
    </row>
    <row r="85" spans="1:9" x14ac:dyDescent="0.2">
      <c r="A85" t="s">
        <v>18</v>
      </c>
      <c r="B85" t="s">
        <v>29</v>
      </c>
      <c r="C85" t="s">
        <v>15</v>
      </c>
      <c r="D85">
        <v>2431776</v>
      </c>
      <c r="E85" s="2">
        <v>108381</v>
      </c>
      <c r="F85" s="5">
        <v>0.629</v>
      </c>
      <c r="G85" s="6" t="s">
        <v>17</v>
      </c>
      <c r="H85" s="1">
        <v>9.0999999999999998E-2</v>
      </c>
    </row>
    <row r="86" spans="1:9" x14ac:dyDescent="0.2">
      <c r="A86" t="s">
        <v>30</v>
      </c>
      <c r="B86" t="s">
        <v>23</v>
      </c>
      <c r="C86" t="s">
        <v>5</v>
      </c>
      <c r="G86" s="6" t="s">
        <v>44</v>
      </c>
      <c r="H86" s="1">
        <v>0.24</v>
      </c>
    </row>
    <row r="87" spans="1:9" x14ac:dyDescent="0.2">
      <c r="A87" t="s">
        <v>30</v>
      </c>
      <c r="B87" t="s">
        <v>23</v>
      </c>
      <c r="C87" t="s">
        <v>7</v>
      </c>
      <c r="G87" s="6" t="s">
        <v>44</v>
      </c>
      <c r="H87" s="1">
        <v>0.21</v>
      </c>
    </row>
    <row r="88" spans="1:9" x14ac:dyDescent="0.2">
      <c r="A88" t="s">
        <v>30</v>
      </c>
      <c r="B88" t="s">
        <v>23</v>
      </c>
      <c r="C88" t="s">
        <v>9</v>
      </c>
      <c r="G88" s="6" t="s">
        <v>44</v>
      </c>
      <c r="H88" s="1">
        <v>0.13</v>
      </c>
    </row>
    <row r="89" spans="1:9" x14ac:dyDescent="0.2">
      <c r="A89" t="s">
        <v>30</v>
      </c>
      <c r="B89" t="s">
        <v>23</v>
      </c>
      <c r="C89" t="s">
        <v>11</v>
      </c>
      <c r="G89" s="6" t="s">
        <v>44</v>
      </c>
      <c r="H89" s="1">
        <v>0.2</v>
      </c>
    </row>
    <row r="90" spans="1:9" x14ac:dyDescent="0.2">
      <c r="A90" t="s">
        <v>30</v>
      </c>
      <c r="B90" t="s">
        <v>23</v>
      </c>
      <c r="C90" t="s">
        <v>13</v>
      </c>
      <c r="G90" s="6" t="s">
        <v>44</v>
      </c>
      <c r="H90" s="1">
        <v>0.22</v>
      </c>
    </row>
    <row r="91" spans="1:9" x14ac:dyDescent="0.2">
      <c r="A91" t="s">
        <v>30</v>
      </c>
      <c r="B91" t="s">
        <v>23</v>
      </c>
      <c r="C91" t="s">
        <v>15</v>
      </c>
      <c r="G91" s="6" t="s">
        <v>44</v>
      </c>
      <c r="H91" s="1">
        <v>0.19600000000000001</v>
      </c>
      <c r="I91">
        <v>33</v>
      </c>
    </row>
    <row r="92" spans="1:9" x14ac:dyDescent="0.2">
      <c r="A92" t="s">
        <v>30</v>
      </c>
      <c r="B92" t="s">
        <v>24</v>
      </c>
      <c r="C92" t="s">
        <v>5</v>
      </c>
      <c r="G92" s="6" t="s">
        <v>44</v>
      </c>
      <c r="H92" s="1">
        <v>0.19</v>
      </c>
    </row>
    <row r="93" spans="1:9" x14ac:dyDescent="0.2">
      <c r="A93" t="s">
        <v>30</v>
      </c>
      <c r="B93" t="s">
        <v>24</v>
      </c>
      <c r="C93" t="s">
        <v>7</v>
      </c>
      <c r="H93" s="1">
        <v>0.17</v>
      </c>
    </row>
    <row r="94" spans="1:9" x14ac:dyDescent="0.2">
      <c r="A94" t="s">
        <v>30</v>
      </c>
      <c r="B94" t="s">
        <v>24</v>
      </c>
      <c r="C94" t="s">
        <v>9</v>
      </c>
      <c r="H94" s="1">
        <v>0.15</v>
      </c>
    </row>
    <row r="95" spans="1:9" x14ac:dyDescent="0.2">
      <c r="A95" t="s">
        <v>30</v>
      </c>
      <c r="B95" t="s">
        <v>24</v>
      </c>
      <c r="C95" t="s">
        <v>11</v>
      </c>
      <c r="H95" s="1">
        <v>0.15</v>
      </c>
    </row>
    <row r="96" spans="1:9" x14ac:dyDescent="0.2">
      <c r="A96" t="s">
        <v>30</v>
      </c>
      <c r="B96" t="s">
        <v>24</v>
      </c>
      <c r="C96" t="s">
        <v>13</v>
      </c>
      <c r="H96" s="1">
        <v>0.13</v>
      </c>
    </row>
    <row r="97" spans="1:9" x14ac:dyDescent="0.2">
      <c r="A97" t="s">
        <v>30</v>
      </c>
      <c r="B97" t="s">
        <v>24</v>
      </c>
      <c r="C97" t="s">
        <v>15</v>
      </c>
      <c r="H97" s="1">
        <v>0.152</v>
      </c>
      <c r="I97">
        <v>25</v>
      </c>
    </row>
    <row r="98" spans="1:9" x14ac:dyDescent="0.2">
      <c r="A98" t="s">
        <v>30</v>
      </c>
      <c r="B98" t="s">
        <v>25</v>
      </c>
      <c r="C98" t="s">
        <v>5</v>
      </c>
      <c r="H98" s="1">
        <v>0.16</v>
      </c>
    </row>
    <row r="99" spans="1:9" x14ac:dyDescent="0.2">
      <c r="A99" t="s">
        <v>30</v>
      </c>
      <c r="B99" t="s">
        <v>25</v>
      </c>
      <c r="C99" t="s">
        <v>7</v>
      </c>
      <c r="H99" s="1">
        <v>0.18</v>
      </c>
    </row>
    <row r="100" spans="1:9" x14ac:dyDescent="0.2">
      <c r="A100" t="s">
        <v>30</v>
      </c>
      <c r="B100" t="s">
        <v>25</v>
      </c>
      <c r="C100" t="s">
        <v>9</v>
      </c>
      <c r="H100" s="1">
        <v>0.28000000000000003</v>
      </c>
    </row>
    <row r="101" spans="1:9" x14ac:dyDescent="0.2">
      <c r="A101" t="s">
        <v>30</v>
      </c>
      <c r="B101" t="s">
        <v>25</v>
      </c>
      <c r="C101" t="s">
        <v>11</v>
      </c>
      <c r="H101" s="1">
        <v>0.19</v>
      </c>
    </row>
    <row r="102" spans="1:9" x14ac:dyDescent="0.2">
      <c r="A102" t="s">
        <v>30</v>
      </c>
      <c r="B102" t="s">
        <v>25</v>
      </c>
      <c r="C102" t="s">
        <v>13</v>
      </c>
      <c r="H102" s="1">
        <v>0.09</v>
      </c>
    </row>
    <row r="103" spans="1:9" x14ac:dyDescent="0.2">
      <c r="A103" t="s">
        <v>30</v>
      </c>
      <c r="B103" t="s">
        <v>25</v>
      </c>
      <c r="C103" t="s">
        <v>15</v>
      </c>
      <c r="H103" s="1">
        <v>0.16200000000000001</v>
      </c>
      <c r="I103">
        <v>28</v>
      </c>
    </row>
    <row r="104" spans="1:9" x14ac:dyDescent="0.2">
      <c r="A104" t="s">
        <v>30</v>
      </c>
      <c r="B104" t="s">
        <v>26</v>
      </c>
      <c r="C104" t="s">
        <v>5</v>
      </c>
      <c r="H104" s="1">
        <v>0.12</v>
      </c>
    </row>
    <row r="105" spans="1:9" x14ac:dyDescent="0.2">
      <c r="A105" t="s">
        <v>30</v>
      </c>
      <c r="B105" t="s">
        <v>26</v>
      </c>
      <c r="C105" t="s">
        <v>7</v>
      </c>
      <c r="H105" s="1">
        <v>0.14000000000000001</v>
      </c>
    </row>
    <row r="106" spans="1:9" x14ac:dyDescent="0.2">
      <c r="A106" t="s">
        <v>30</v>
      </c>
      <c r="B106" t="s">
        <v>26</v>
      </c>
      <c r="C106" t="s">
        <v>9</v>
      </c>
      <c r="H106" s="1">
        <v>0.2</v>
      </c>
    </row>
    <row r="107" spans="1:9" x14ac:dyDescent="0.2">
      <c r="A107" t="s">
        <v>30</v>
      </c>
      <c r="B107" t="s">
        <v>26</v>
      </c>
      <c r="C107" t="s">
        <v>11</v>
      </c>
      <c r="H107" s="1">
        <v>0.22</v>
      </c>
    </row>
    <row r="108" spans="1:9" x14ac:dyDescent="0.2">
      <c r="A108" t="s">
        <v>30</v>
      </c>
      <c r="B108" t="s">
        <v>26</v>
      </c>
      <c r="C108" t="s">
        <v>13</v>
      </c>
      <c r="H108" s="1">
        <v>0.18</v>
      </c>
    </row>
    <row r="109" spans="1:9" x14ac:dyDescent="0.2">
      <c r="A109" t="s">
        <v>30</v>
      </c>
      <c r="B109" t="s">
        <v>26</v>
      </c>
      <c r="C109" t="s">
        <v>15</v>
      </c>
      <c r="H109" s="1">
        <v>0.16200000000000001</v>
      </c>
      <c r="I109">
        <v>28</v>
      </c>
    </row>
    <row r="110" spans="1:9" x14ac:dyDescent="0.2">
      <c r="A110" t="s">
        <v>30</v>
      </c>
      <c r="B110" t="s">
        <v>27</v>
      </c>
      <c r="C110" t="s">
        <v>5</v>
      </c>
      <c r="H110" s="1">
        <v>0.13</v>
      </c>
    </row>
    <row r="111" spans="1:9" x14ac:dyDescent="0.2">
      <c r="A111" t="s">
        <v>30</v>
      </c>
      <c r="B111" t="s">
        <v>27</v>
      </c>
      <c r="C111" t="s">
        <v>7</v>
      </c>
      <c r="H111" s="1">
        <v>0.13</v>
      </c>
    </row>
    <row r="112" spans="1:9" x14ac:dyDescent="0.2">
      <c r="A112" t="s">
        <v>30</v>
      </c>
      <c r="B112" t="s">
        <v>27</v>
      </c>
      <c r="C112" t="s">
        <v>9</v>
      </c>
      <c r="H112" s="1">
        <v>0.06</v>
      </c>
    </row>
    <row r="113" spans="1:9" x14ac:dyDescent="0.2">
      <c r="A113" t="s">
        <v>30</v>
      </c>
      <c r="B113" t="s">
        <v>27</v>
      </c>
      <c r="C113" t="s">
        <v>11</v>
      </c>
      <c r="H113" s="1">
        <v>0.13</v>
      </c>
    </row>
    <row r="114" spans="1:9" x14ac:dyDescent="0.2">
      <c r="A114" t="s">
        <v>30</v>
      </c>
      <c r="B114" t="s">
        <v>27</v>
      </c>
      <c r="C114" t="s">
        <v>13</v>
      </c>
      <c r="H114" s="1">
        <v>0.26</v>
      </c>
    </row>
    <row r="115" spans="1:9" x14ac:dyDescent="0.2">
      <c r="A115" t="s">
        <v>30</v>
      </c>
      <c r="B115" t="s">
        <v>27</v>
      </c>
      <c r="C115" t="s">
        <v>15</v>
      </c>
      <c r="H115" s="1">
        <v>0.18</v>
      </c>
      <c r="I115">
        <v>31</v>
      </c>
    </row>
    <row r="116" spans="1:9" x14ac:dyDescent="0.2">
      <c r="A116" t="s">
        <v>30</v>
      </c>
      <c r="B116" t="s">
        <v>28</v>
      </c>
      <c r="C116" t="s">
        <v>5</v>
      </c>
      <c r="H116" s="1">
        <v>0.05</v>
      </c>
    </row>
    <row r="117" spans="1:9" x14ac:dyDescent="0.2">
      <c r="A117" t="s">
        <v>30</v>
      </c>
      <c r="B117" t="s">
        <v>28</v>
      </c>
      <c r="C117" t="s">
        <v>7</v>
      </c>
      <c r="H117" s="1">
        <v>0.05</v>
      </c>
    </row>
    <row r="118" spans="1:9" x14ac:dyDescent="0.2">
      <c r="A118" t="s">
        <v>30</v>
      </c>
      <c r="B118" t="s">
        <v>28</v>
      </c>
      <c r="C118" t="s">
        <v>9</v>
      </c>
      <c r="H118" s="1">
        <v>0.04</v>
      </c>
    </row>
    <row r="119" spans="1:9" x14ac:dyDescent="0.2">
      <c r="A119" t="s">
        <v>30</v>
      </c>
      <c r="B119" t="s">
        <v>28</v>
      </c>
      <c r="C119" t="s">
        <v>11</v>
      </c>
      <c r="H119" s="1">
        <v>0.03</v>
      </c>
    </row>
    <row r="120" spans="1:9" x14ac:dyDescent="0.2">
      <c r="A120" t="s">
        <v>30</v>
      </c>
      <c r="B120" t="s">
        <v>28</v>
      </c>
      <c r="C120" t="s">
        <v>13</v>
      </c>
      <c r="H120" s="1">
        <v>0.02</v>
      </c>
    </row>
    <row r="121" spans="1:9" x14ac:dyDescent="0.2">
      <c r="A121" t="s">
        <v>30</v>
      </c>
      <c r="B121" t="s">
        <v>28</v>
      </c>
      <c r="C121" t="s">
        <v>15</v>
      </c>
      <c r="H121" s="1">
        <v>3.5999999999999997E-2</v>
      </c>
    </row>
    <row r="122" spans="1:9" x14ac:dyDescent="0.2">
      <c r="A122" t="s">
        <v>30</v>
      </c>
      <c r="B122" t="s">
        <v>29</v>
      </c>
      <c r="C122" t="s">
        <v>5</v>
      </c>
      <c r="D122">
        <v>801282</v>
      </c>
      <c r="H122" s="1">
        <v>0.11</v>
      </c>
    </row>
    <row r="123" spans="1:9" x14ac:dyDescent="0.2">
      <c r="A123" t="s">
        <v>30</v>
      </c>
      <c r="B123" t="s">
        <v>29</v>
      </c>
      <c r="C123" t="s">
        <v>7</v>
      </c>
      <c r="D123">
        <v>448718</v>
      </c>
      <c r="H123" s="1">
        <v>0.12</v>
      </c>
    </row>
    <row r="124" spans="1:9" x14ac:dyDescent="0.2">
      <c r="A124" t="s">
        <v>30</v>
      </c>
      <c r="B124" t="s">
        <v>29</v>
      </c>
      <c r="C124" t="s">
        <v>9</v>
      </c>
      <c r="D124">
        <v>352564</v>
      </c>
      <c r="H124" s="1">
        <v>0.14000000000000001</v>
      </c>
    </row>
    <row r="125" spans="1:9" x14ac:dyDescent="0.2">
      <c r="A125" t="s">
        <v>30</v>
      </c>
      <c r="B125" t="s">
        <v>29</v>
      </c>
      <c r="C125" t="s">
        <v>11</v>
      </c>
      <c r="D125">
        <v>480770</v>
      </c>
      <c r="H125" s="1">
        <v>0.08</v>
      </c>
    </row>
    <row r="126" spans="1:9" x14ac:dyDescent="0.2">
      <c r="A126" t="s">
        <v>30</v>
      </c>
      <c r="B126" t="s">
        <v>29</v>
      </c>
      <c r="C126" t="s">
        <v>13</v>
      </c>
      <c r="D126">
        <v>416667</v>
      </c>
      <c r="H126" s="1">
        <v>0.1</v>
      </c>
    </row>
    <row r="127" spans="1:9" x14ac:dyDescent="0.2">
      <c r="A127" t="s">
        <v>30</v>
      </c>
      <c r="B127" t="s">
        <v>29</v>
      </c>
      <c r="C127" t="s">
        <v>15</v>
      </c>
      <c r="D127">
        <v>2500000</v>
      </c>
      <c r="H127" s="1">
        <v>0.112</v>
      </c>
    </row>
  </sheetData>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1E29C-0456-4C51-9572-C8A9C40087BB}">
  <sheetPr>
    <tabColor theme="9" tint="0.59999389629810485"/>
  </sheetPr>
  <dimension ref="A1:Q49"/>
  <sheetViews>
    <sheetView tabSelected="1" zoomScale="85" zoomScaleNormal="85" workbookViewId="0">
      <selection activeCell="S50" sqref="S49:S50"/>
    </sheetView>
  </sheetViews>
  <sheetFormatPr baseColWidth="10" defaultRowHeight="15" x14ac:dyDescent="0.2"/>
  <cols>
    <col min="1" max="1" width="23.33203125" customWidth="1"/>
    <col min="2" max="2" width="8.1640625" bestFit="1" customWidth="1"/>
    <col min="3" max="3" width="9.1640625" customWidth="1"/>
    <col min="4" max="6" width="6.5" bestFit="1" customWidth="1"/>
    <col min="7" max="7" width="5.5" bestFit="1" customWidth="1"/>
    <col min="8" max="8" width="8.83203125" bestFit="1" customWidth="1"/>
    <col min="9" max="9" width="13" bestFit="1" customWidth="1"/>
    <col min="10" max="10" width="16.1640625" customWidth="1"/>
    <col min="11" max="11" width="5.5" bestFit="1" customWidth="1"/>
    <col min="12" max="12" width="27.1640625" bestFit="1" customWidth="1"/>
    <col min="13" max="13" width="24.33203125" bestFit="1" customWidth="1"/>
    <col min="14" max="14" width="11" customWidth="1"/>
    <col min="15" max="15" width="6.5" bestFit="1" customWidth="1"/>
    <col min="16" max="16" width="16" bestFit="1" customWidth="1"/>
    <col min="17" max="17" width="54.1640625" bestFit="1" customWidth="1"/>
    <col min="18" max="18" width="5.5" bestFit="1" customWidth="1"/>
    <col min="19" max="19" width="35.6640625" bestFit="1" customWidth="1"/>
    <col min="20" max="20" width="24.33203125" bestFit="1" customWidth="1"/>
    <col min="21" max="21" width="7.6640625" bestFit="1" customWidth="1"/>
    <col min="22" max="22" width="15" bestFit="1" customWidth="1"/>
    <col min="23" max="23" width="16" bestFit="1" customWidth="1"/>
    <col min="24" max="24" width="13" bestFit="1" customWidth="1"/>
    <col min="25" max="25" width="10.6640625" bestFit="1" customWidth="1"/>
    <col min="26" max="26" width="5.5" bestFit="1" customWidth="1"/>
    <col min="27" max="27" width="15" bestFit="1" customWidth="1"/>
    <col min="28" max="28" width="17.33203125" bestFit="1" customWidth="1"/>
    <col min="29" max="29" width="8.33203125" bestFit="1" customWidth="1"/>
    <col min="30" max="30" width="14.6640625" bestFit="1" customWidth="1"/>
  </cols>
  <sheetData>
    <row r="1" spans="1:3" ht="16" x14ac:dyDescent="0.2">
      <c r="A1" s="14" t="s">
        <v>40</v>
      </c>
    </row>
    <row r="2" spans="1:3" ht="16" x14ac:dyDescent="0.2">
      <c r="A2" s="14" t="s">
        <v>39</v>
      </c>
    </row>
    <row r="4" spans="1:3" x14ac:dyDescent="0.2">
      <c r="A4" s="3" t="s">
        <v>1</v>
      </c>
      <c r="B4" t="s">
        <v>11</v>
      </c>
    </row>
    <row r="6" spans="1:3" x14ac:dyDescent="0.2">
      <c r="A6" s="3" t="s">
        <v>49</v>
      </c>
    </row>
    <row r="7" spans="1:3" x14ac:dyDescent="0.2">
      <c r="B7" t="s">
        <v>4</v>
      </c>
      <c r="C7" t="s">
        <v>18</v>
      </c>
    </row>
    <row r="8" spans="1:3" x14ac:dyDescent="0.2">
      <c r="A8" s="4" t="s">
        <v>23</v>
      </c>
      <c r="B8" s="8">
        <v>46423</v>
      </c>
      <c r="C8" s="8">
        <v>48465</v>
      </c>
    </row>
    <row r="9" spans="1:3" x14ac:dyDescent="0.2">
      <c r="A9" s="4" t="s">
        <v>24</v>
      </c>
      <c r="B9" s="8">
        <v>70494</v>
      </c>
      <c r="C9" s="8">
        <v>39296</v>
      </c>
    </row>
    <row r="10" spans="1:3" x14ac:dyDescent="0.2">
      <c r="A10" s="4" t="s">
        <v>25</v>
      </c>
      <c r="B10" s="8">
        <v>73933</v>
      </c>
      <c r="C10" s="8">
        <v>41479</v>
      </c>
    </row>
    <row r="11" spans="1:3" x14ac:dyDescent="0.2">
      <c r="A11" s="4" t="s">
        <v>26</v>
      </c>
      <c r="B11" s="8">
        <v>67055</v>
      </c>
      <c r="C11" s="8">
        <v>37550</v>
      </c>
    </row>
    <row r="12" spans="1:3" x14ac:dyDescent="0.2">
      <c r="A12" s="4" t="s">
        <v>27</v>
      </c>
      <c r="B12" s="8">
        <v>25790</v>
      </c>
      <c r="C12" s="8">
        <v>21395</v>
      </c>
    </row>
    <row r="13" spans="1:3" x14ac:dyDescent="0.2">
      <c r="A13" s="4" t="s">
        <v>28</v>
      </c>
      <c r="B13" s="8">
        <v>20632</v>
      </c>
      <c r="C13" s="8">
        <v>9824</v>
      </c>
    </row>
    <row r="14" spans="1:3" x14ac:dyDescent="0.2">
      <c r="A14" s="4" t="s">
        <v>29</v>
      </c>
      <c r="B14" s="8">
        <v>39545</v>
      </c>
      <c r="C14" s="8">
        <v>20085</v>
      </c>
    </row>
    <row r="16" spans="1:3" x14ac:dyDescent="0.2">
      <c r="A16" s="3" t="s">
        <v>1</v>
      </c>
      <c r="B16" t="s">
        <v>11</v>
      </c>
    </row>
    <row r="18" spans="1:15" x14ac:dyDescent="0.2">
      <c r="A18" s="3" t="s">
        <v>48</v>
      </c>
    </row>
    <row r="19" spans="1:15" x14ac:dyDescent="0.2">
      <c r="B19" s="7" t="s">
        <v>23</v>
      </c>
      <c r="C19" s="7" t="s">
        <v>24</v>
      </c>
      <c r="D19" s="7" t="s">
        <v>25</v>
      </c>
      <c r="E19" s="7" t="s">
        <v>26</v>
      </c>
      <c r="F19" s="7" t="s">
        <v>27</v>
      </c>
      <c r="G19" s="7" t="s">
        <v>28</v>
      </c>
      <c r="H19" s="7" t="s">
        <v>29</v>
      </c>
    </row>
    <row r="20" spans="1:15" x14ac:dyDescent="0.2">
      <c r="A20" s="4" t="s">
        <v>4</v>
      </c>
      <c r="B20" s="1">
        <v>0.13500000000000001</v>
      </c>
      <c r="C20" s="1">
        <v>0.20499999999999999</v>
      </c>
      <c r="D20" s="1">
        <v>0.215</v>
      </c>
      <c r="E20" s="1">
        <v>0.19500000000000001</v>
      </c>
      <c r="F20" s="1">
        <v>7.4999999999999997E-2</v>
      </c>
      <c r="G20" s="1">
        <v>0.06</v>
      </c>
      <c r="H20" s="1">
        <v>0.115</v>
      </c>
    </row>
    <row r="21" spans="1:15" x14ac:dyDescent="0.2">
      <c r="A21" s="4" t="s">
        <v>18</v>
      </c>
      <c r="B21" s="1">
        <v>0.222</v>
      </c>
      <c r="C21" s="1">
        <v>0.18</v>
      </c>
      <c r="D21" s="1">
        <v>0.19</v>
      </c>
      <c r="E21" s="1">
        <v>0.17199999999999999</v>
      </c>
      <c r="F21" s="1">
        <v>9.8000000000000004E-2</v>
      </c>
      <c r="G21" s="1">
        <v>4.4999999999999998E-2</v>
      </c>
      <c r="H21" s="1">
        <v>9.1999999999999998E-2</v>
      </c>
    </row>
    <row r="22" spans="1:15" x14ac:dyDescent="0.2">
      <c r="A22" s="4" t="s">
        <v>30</v>
      </c>
      <c r="B22" s="1">
        <v>0.2</v>
      </c>
      <c r="C22" s="1">
        <v>0.15</v>
      </c>
      <c r="D22" s="1">
        <v>0.19</v>
      </c>
      <c r="E22" s="1">
        <v>0.22</v>
      </c>
      <c r="F22" s="1">
        <v>0.13</v>
      </c>
      <c r="G22" s="1">
        <v>0.03</v>
      </c>
      <c r="H22" s="1">
        <v>0.08</v>
      </c>
    </row>
    <row r="32" spans="1:15" x14ac:dyDescent="0.2">
      <c r="N32" s="15"/>
      <c r="O32" s="15"/>
    </row>
    <row r="33" spans="1:17" x14ac:dyDescent="0.2">
      <c r="A33" s="3" t="s">
        <v>0</v>
      </c>
      <c r="B33" t="s">
        <v>18</v>
      </c>
      <c r="L33" s="16" t="s">
        <v>50</v>
      </c>
      <c r="M33" s="15" t="str">
        <f>_xlfn.XLOOKUP(Hilfsblatt!L36,P:P,Q:Q,"")</f>
        <v>Pankow · Lichtenberg</v>
      </c>
    </row>
    <row r="34" spans="1:17" x14ac:dyDescent="0.2">
      <c r="L34" s="3" t="s">
        <v>31</v>
      </c>
      <c r="M34" t="s">
        <v>36</v>
      </c>
      <c r="P34" s="15" t="s">
        <v>37</v>
      </c>
    </row>
    <row r="35" spans="1:17" x14ac:dyDescent="0.2">
      <c r="B35" t="s">
        <v>33</v>
      </c>
      <c r="L35" s="4" t="s">
        <v>18</v>
      </c>
      <c r="M35" s="8"/>
      <c r="P35" s="10" t="s">
        <v>1</v>
      </c>
      <c r="Q35" s="10" t="s">
        <v>2</v>
      </c>
    </row>
    <row r="36" spans="1:17" x14ac:dyDescent="0.2">
      <c r="A36" s="4" t="s">
        <v>23</v>
      </c>
      <c r="B36">
        <v>52</v>
      </c>
      <c r="L36" s="9" t="s">
        <v>11</v>
      </c>
      <c r="M36" s="8">
        <v>478591</v>
      </c>
      <c r="N36" s="8"/>
      <c r="P36" s="20" t="s">
        <v>5</v>
      </c>
      <c r="Q36" s="11" t="s">
        <v>6</v>
      </c>
    </row>
    <row r="37" spans="1:17" x14ac:dyDescent="0.2">
      <c r="A37" s="4" t="s">
        <v>24</v>
      </c>
      <c r="B37">
        <v>34</v>
      </c>
      <c r="P37" s="20" t="s">
        <v>7</v>
      </c>
      <c r="Q37" s="12" t="s">
        <v>8</v>
      </c>
    </row>
    <row r="38" spans="1:17" x14ac:dyDescent="0.2">
      <c r="A38" s="4" t="s">
        <v>25</v>
      </c>
      <c r="B38">
        <v>34</v>
      </c>
      <c r="L38" s="3" t="s">
        <v>38</v>
      </c>
      <c r="P38" s="20" t="s">
        <v>9</v>
      </c>
      <c r="Q38" s="11" t="s">
        <v>10</v>
      </c>
    </row>
    <row r="39" spans="1:17" x14ac:dyDescent="0.2">
      <c r="A39" s="4" t="s">
        <v>26</v>
      </c>
      <c r="B39">
        <v>22</v>
      </c>
      <c r="M39" t="s">
        <v>4</v>
      </c>
      <c r="N39" t="s">
        <v>18</v>
      </c>
      <c r="P39" s="20" t="s">
        <v>11</v>
      </c>
      <c r="Q39" s="12" t="s">
        <v>12</v>
      </c>
    </row>
    <row r="40" spans="1:17" x14ac:dyDescent="0.2">
      <c r="A40" s="4" t="s">
        <v>27</v>
      </c>
      <c r="B40">
        <v>17</v>
      </c>
      <c r="L40" s="4" t="s">
        <v>11</v>
      </c>
      <c r="M40" s="24">
        <v>0.7679999999999999</v>
      </c>
      <c r="N40" s="24">
        <v>0.64</v>
      </c>
      <c r="P40" s="20" t="s">
        <v>13</v>
      </c>
      <c r="Q40" s="11" t="s">
        <v>14</v>
      </c>
    </row>
    <row r="41" spans="1:17" x14ac:dyDescent="0.2">
      <c r="A41" s="4" t="s">
        <v>28</v>
      </c>
      <c r="N41" s="24">
        <f>(N40-M40)</f>
        <v>-0.12799999999999989</v>
      </c>
      <c r="P41" s="20" t="s">
        <v>15</v>
      </c>
      <c r="Q41" s="13" t="s">
        <v>16</v>
      </c>
    </row>
    <row r="42" spans="1:17" x14ac:dyDescent="0.2">
      <c r="A42" s="4" t="s">
        <v>29</v>
      </c>
    </row>
    <row r="43" spans="1:17" x14ac:dyDescent="0.2">
      <c r="A43" s="4" t="s">
        <v>32</v>
      </c>
      <c r="B43">
        <v>159</v>
      </c>
      <c r="C43" s="22">
        <f>(GETPIVOTDATA("Sitze Abgeordnetenhaus",$A$35))</f>
        <v>159</v>
      </c>
    </row>
    <row r="44" spans="1:17" x14ac:dyDescent="0.2">
      <c r="A44" s="4"/>
      <c r="C44" s="22" t="s">
        <v>51</v>
      </c>
    </row>
    <row r="45" spans="1:17" x14ac:dyDescent="0.2">
      <c r="A45" s="22" t="s">
        <v>52</v>
      </c>
      <c r="B45" s="22"/>
      <c r="C45" s="22"/>
      <c r="D45" s="22"/>
      <c r="E45" s="22"/>
      <c r="F45" s="22"/>
      <c r="G45" s="22"/>
      <c r="H45" s="22"/>
      <c r="I45" s="22"/>
      <c r="J45" s="22"/>
    </row>
    <row r="46" spans="1:17" x14ac:dyDescent="0.2">
      <c r="A46" s="23" t="s">
        <v>53</v>
      </c>
      <c r="B46" s="22"/>
      <c r="C46" s="22"/>
      <c r="D46" s="22"/>
      <c r="E46" s="22"/>
      <c r="F46" s="22"/>
      <c r="G46" s="22"/>
      <c r="H46" s="22"/>
      <c r="I46" s="22"/>
      <c r="J46" s="22"/>
    </row>
    <row r="47" spans="1:17" x14ac:dyDescent="0.2">
      <c r="A47" s="23" t="s">
        <v>54</v>
      </c>
      <c r="B47" s="22"/>
      <c r="C47" s="22"/>
      <c r="D47" s="22"/>
      <c r="E47" s="22"/>
      <c r="F47" s="22"/>
      <c r="G47" s="22"/>
      <c r="H47" s="22"/>
      <c r="I47" s="22"/>
      <c r="J47" s="22"/>
    </row>
    <row r="48" spans="1:17" x14ac:dyDescent="0.2">
      <c r="A48" s="23" t="s">
        <v>55</v>
      </c>
      <c r="B48" s="22"/>
      <c r="C48" s="22"/>
      <c r="D48" s="22"/>
      <c r="E48" s="22"/>
      <c r="F48" s="22"/>
      <c r="G48" s="22"/>
      <c r="H48" s="22"/>
      <c r="I48" s="22"/>
      <c r="J48" s="22"/>
    </row>
    <row r="49" spans="1:14" x14ac:dyDescent="0.2">
      <c r="A49" s="23" t="s">
        <v>56</v>
      </c>
      <c r="B49" s="22"/>
      <c r="C49" s="22"/>
      <c r="D49" s="22"/>
      <c r="E49" s="22"/>
      <c r="F49" s="22"/>
      <c r="G49" s="22"/>
      <c r="H49" s="22"/>
      <c r="I49" s="22"/>
      <c r="J49" s="22"/>
      <c r="L49" s="22" t="s">
        <v>57</v>
      </c>
      <c r="M49" s="22"/>
      <c r="N49" s="22"/>
    </row>
  </sheetData>
  <pageMargins left="0.7" right="0.7" top="0.78740157499999996" bottom="0.78740157499999996" header="0.3" footer="0.3"/>
  <drawing r:id="rId6"/>
  <extLst>
    <ext xmlns:x14="http://schemas.microsoft.com/office/spreadsheetml/2009/9/main" uri="{A8765BA9-456A-4dab-B4F3-ACF838C121DE}">
      <x14:slicerList>
        <x14:slicer r:id="rId7"/>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A2D0E-77FE-4A31-95D2-40612D45EDC5}">
  <dimension ref="B2:K51"/>
  <sheetViews>
    <sheetView workbookViewId="0">
      <selection activeCell="I21" sqref="I20:I21"/>
    </sheetView>
  </sheetViews>
  <sheetFormatPr baseColWidth="10" defaultRowHeight="15" x14ac:dyDescent="0.2"/>
  <cols>
    <col min="1" max="1" width="18.5" customWidth="1"/>
    <col min="2" max="2" width="14" bestFit="1" customWidth="1"/>
    <col min="3" max="4" width="6.1640625" bestFit="1" customWidth="1"/>
    <col min="5" max="5" width="8.1640625" customWidth="1"/>
    <col min="6" max="6" width="16.6640625" customWidth="1"/>
    <col min="8" max="8" width="0" hidden="1" customWidth="1"/>
    <col min="9" max="9" width="30.83203125" bestFit="1" customWidth="1"/>
    <col min="10" max="10" width="8" bestFit="1" customWidth="1"/>
    <col min="11" max="11" width="34.6640625" bestFit="1" customWidth="1"/>
  </cols>
  <sheetData>
    <row r="2" spans="2:11" x14ac:dyDescent="0.2">
      <c r="B2" s="3" t="s">
        <v>41</v>
      </c>
      <c r="F2" s="25" t="s">
        <v>43</v>
      </c>
      <c r="K2" s="21"/>
    </row>
    <row r="3" spans="2:11" x14ac:dyDescent="0.2">
      <c r="C3" t="s">
        <v>4</v>
      </c>
      <c r="D3" t="s">
        <v>18</v>
      </c>
      <c r="E3" t="s">
        <v>42</v>
      </c>
      <c r="F3" s="26"/>
      <c r="I3" s="18"/>
      <c r="K3" s="19" t="s">
        <v>47</v>
      </c>
    </row>
    <row r="4" spans="2:11" x14ac:dyDescent="0.2">
      <c r="B4" s="4" t="s">
        <v>15</v>
      </c>
      <c r="C4" s="1"/>
      <c r="D4" s="1"/>
      <c r="E4" s="1"/>
      <c r="I4" s="3" t="s">
        <v>45</v>
      </c>
      <c r="K4" s="3" t="s">
        <v>46</v>
      </c>
    </row>
    <row r="5" spans="2:11" x14ac:dyDescent="0.2">
      <c r="B5" s="9" t="s">
        <v>23</v>
      </c>
      <c r="C5" s="1">
        <v>0.18099999999999999</v>
      </c>
      <c r="D5" s="1">
        <v>0.28199999999999997</v>
      </c>
      <c r="E5" s="1">
        <v>0.19600000000000001</v>
      </c>
      <c r="F5" s="17">
        <f>IF(C5="","",(E5-D5))</f>
        <v>-8.5999999999999965E-2</v>
      </c>
      <c r="I5" s="4" t="s">
        <v>25</v>
      </c>
      <c r="K5" s="4" t="s">
        <v>11</v>
      </c>
    </row>
    <row r="6" spans="2:11" x14ac:dyDescent="0.2">
      <c r="B6" s="9" t="s">
        <v>24</v>
      </c>
      <c r="C6" s="1">
        <v>0.214</v>
      </c>
      <c r="D6" s="1">
        <v>0.184</v>
      </c>
      <c r="E6" s="1">
        <v>0.152</v>
      </c>
      <c r="F6" s="17">
        <f t="shared" ref="F6:F51" si="0">IF(C6="","",(E6-D6))</f>
        <v>-3.2000000000000001E-2</v>
      </c>
    </row>
    <row r="7" spans="2:11" x14ac:dyDescent="0.2">
      <c r="B7" s="9" t="s">
        <v>25</v>
      </c>
      <c r="C7" s="1">
        <v>0.189</v>
      </c>
      <c r="D7" s="1">
        <v>0.184</v>
      </c>
      <c r="E7" s="1">
        <v>0.16200000000000001</v>
      </c>
      <c r="F7" s="17">
        <f t="shared" si="0"/>
        <v>-2.1999999999999992E-2</v>
      </c>
    </row>
    <row r="8" spans="2:11" x14ac:dyDescent="0.2">
      <c r="B8" s="9" t="s">
        <v>26</v>
      </c>
      <c r="C8" s="1">
        <v>0.14000000000000001</v>
      </c>
      <c r="D8" s="1">
        <v>0.122</v>
      </c>
      <c r="E8" s="1">
        <v>0.16200000000000001</v>
      </c>
      <c r="F8" s="17">
        <f t="shared" si="0"/>
        <v>4.0000000000000008E-2</v>
      </c>
    </row>
    <row r="9" spans="2:11" x14ac:dyDescent="0.2">
      <c r="B9" s="9" t="s">
        <v>27</v>
      </c>
      <c r="C9" s="1">
        <v>0.08</v>
      </c>
      <c r="D9" s="1">
        <v>9.0999999999999998E-2</v>
      </c>
      <c r="E9" s="1">
        <v>0.18</v>
      </c>
      <c r="F9" s="17">
        <f t="shared" si="0"/>
        <v>8.8999999999999996E-2</v>
      </c>
    </row>
    <row r="10" spans="2:11" x14ac:dyDescent="0.2">
      <c r="B10" s="9" t="s">
        <v>28</v>
      </c>
      <c r="C10" s="1">
        <v>7.2000000000000008E-2</v>
      </c>
      <c r="D10" s="1">
        <v>4.5999999999999999E-2</v>
      </c>
      <c r="E10" s="1">
        <v>3.5999999999999997E-2</v>
      </c>
      <c r="F10" s="17">
        <f t="shared" si="0"/>
        <v>-1.0000000000000002E-2</v>
      </c>
    </row>
    <row r="11" spans="2:11" x14ac:dyDescent="0.2">
      <c r="B11" s="9" t="s">
        <v>29</v>
      </c>
      <c r="C11" s="1">
        <v>0.124</v>
      </c>
      <c r="D11" s="1">
        <v>9.0999999999999998E-2</v>
      </c>
      <c r="E11" s="1">
        <v>0.112</v>
      </c>
      <c r="F11" s="17">
        <f t="shared" si="0"/>
        <v>2.1000000000000005E-2</v>
      </c>
    </row>
    <row r="12" spans="2:11" x14ac:dyDescent="0.2">
      <c r="B12" s="4" t="s">
        <v>9</v>
      </c>
      <c r="C12" s="1"/>
      <c r="D12" s="1"/>
      <c r="E12" s="1"/>
      <c r="F12" s="17" t="str">
        <f t="shared" si="0"/>
        <v/>
      </c>
    </row>
    <row r="13" spans="2:11" x14ac:dyDescent="0.2">
      <c r="B13" s="9" t="s">
        <v>23</v>
      </c>
      <c r="C13" s="1">
        <v>0.115</v>
      </c>
      <c r="D13" s="1">
        <v>0.17499999999999999</v>
      </c>
      <c r="E13" s="1">
        <v>0.13</v>
      </c>
      <c r="F13" s="17">
        <f t="shared" si="0"/>
        <v>-4.4999999999999984E-2</v>
      </c>
    </row>
    <row r="14" spans="2:11" x14ac:dyDescent="0.2">
      <c r="B14" s="9" t="s">
        <v>24</v>
      </c>
      <c r="C14" s="1">
        <v>0.20499999999999999</v>
      </c>
      <c r="D14" s="1">
        <v>0.17799999999999999</v>
      </c>
      <c r="E14" s="1">
        <v>0.15</v>
      </c>
      <c r="F14" s="17">
        <f t="shared" si="0"/>
        <v>-2.7999999999999997E-2</v>
      </c>
    </row>
    <row r="15" spans="2:11" x14ac:dyDescent="0.2">
      <c r="B15" s="9" t="s">
        <v>25</v>
      </c>
      <c r="C15" s="1">
        <v>0.28000000000000003</v>
      </c>
      <c r="D15" s="1">
        <v>0.255</v>
      </c>
      <c r="E15" s="1">
        <v>0.28000000000000003</v>
      </c>
      <c r="F15" s="17">
        <f t="shared" si="0"/>
        <v>2.5000000000000022E-2</v>
      </c>
    </row>
    <row r="16" spans="2:11" x14ac:dyDescent="0.2">
      <c r="B16" s="9" t="s">
        <v>26</v>
      </c>
      <c r="C16" s="1">
        <v>0.185</v>
      </c>
      <c r="D16" s="1">
        <v>0.16</v>
      </c>
      <c r="E16" s="1">
        <v>0.2</v>
      </c>
      <c r="F16" s="17">
        <f t="shared" si="0"/>
        <v>4.0000000000000008E-2</v>
      </c>
    </row>
    <row r="17" spans="2:6" x14ac:dyDescent="0.2">
      <c r="B17" s="9" t="s">
        <v>27</v>
      </c>
      <c r="C17" s="1">
        <v>5.8000000000000003E-2</v>
      </c>
      <c r="D17" s="1">
        <v>0.08</v>
      </c>
      <c r="E17" s="1">
        <v>0.06</v>
      </c>
      <c r="F17" s="17">
        <f t="shared" si="0"/>
        <v>-2.0000000000000004E-2</v>
      </c>
    </row>
    <row r="18" spans="2:6" x14ac:dyDescent="0.2">
      <c r="B18" s="9" t="s">
        <v>28</v>
      </c>
      <c r="C18" s="1">
        <v>4.8000000000000001E-2</v>
      </c>
      <c r="D18" s="1">
        <v>3.5000000000000003E-2</v>
      </c>
      <c r="E18" s="1">
        <v>0.04</v>
      </c>
      <c r="F18" s="17">
        <f t="shared" si="0"/>
        <v>4.9999999999999975E-3</v>
      </c>
    </row>
    <row r="19" spans="2:6" x14ac:dyDescent="0.2">
      <c r="B19" s="9" t="s">
        <v>29</v>
      </c>
      <c r="C19" s="1">
        <v>0.11</v>
      </c>
      <c r="D19" s="1">
        <v>0.11799999999999999</v>
      </c>
      <c r="E19" s="1">
        <v>0.14000000000000001</v>
      </c>
      <c r="F19" s="17">
        <f t="shared" si="0"/>
        <v>2.200000000000002E-2</v>
      </c>
    </row>
    <row r="20" spans="2:6" x14ac:dyDescent="0.2">
      <c r="B20" s="4" t="s">
        <v>7</v>
      </c>
      <c r="C20" s="1"/>
      <c r="D20" s="1"/>
      <c r="E20" s="1"/>
      <c r="F20" s="17" t="str">
        <f t="shared" si="0"/>
        <v/>
      </c>
    </row>
    <row r="21" spans="2:6" x14ac:dyDescent="0.2">
      <c r="B21" s="9" t="s">
        <v>23</v>
      </c>
      <c r="C21" s="1">
        <v>0.16500000000000001</v>
      </c>
      <c r="D21" s="1">
        <v>0.27</v>
      </c>
      <c r="E21" s="1">
        <v>0.21</v>
      </c>
      <c r="F21" s="17">
        <f t="shared" si="0"/>
        <v>-6.0000000000000026E-2</v>
      </c>
    </row>
    <row r="22" spans="2:6" x14ac:dyDescent="0.2">
      <c r="B22" s="9" t="s">
        <v>24</v>
      </c>
      <c r="C22" s="1">
        <v>0.215</v>
      </c>
      <c r="D22" s="1">
        <v>0.182</v>
      </c>
      <c r="E22" s="1">
        <v>0.17</v>
      </c>
      <c r="F22" s="17">
        <f t="shared" si="0"/>
        <v>-1.1999999999999983E-2</v>
      </c>
    </row>
    <row r="23" spans="2:6" x14ac:dyDescent="0.2">
      <c r="B23" s="9" t="s">
        <v>25</v>
      </c>
      <c r="C23" s="1">
        <v>0.24199999999999999</v>
      </c>
      <c r="D23" s="1">
        <v>0.20799999999999999</v>
      </c>
      <c r="E23" s="1">
        <v>0.18</v>
      </c>
      <c r="F23" s="17">
        <f t="shared" si="0"/>
        <v>-2.7999999999999997E-2</v>
      </c>
    </row>
    <row r="24" spans="2:6" x14ac:dyDescent="0.2">
      <c r="B24" s="9" t="s">
        <v>26</v>
      </c>
      <c r="C24" s="1">
        <v>0.13500000000000001</v>
      </c>
      <c r="D24" s="1">
        <v>0.115</v>
      </c>
      <c r="E24" s="1">
        <v>0.14000000000000001</v>
      </c>
      <c r="F24" s="17">
        <f t="shared" si="0"/>
        <v>2.5000000000000008E-2</v>
      </c>
    </row>
    <row r="25" spans="2:6" x14ac:dyDescent="0.2">
      <c r="B25" s="9" t="s">
        <v>27</v>
      </c>
      <c r="C25" s="1">
        <v>7.0000000000000007E-2</v>
      </c>
      <c r="D25" s="1">
        <v>9.1999999999999998E-2</v>
      </c>
      <c r="E25" s="1">
        <v>0.13</v>
      </c>
      <c r="F25" s="17">
        <f t="shared" si="0"/>
        <v>3.8000000000000006E-2</v>
      </c>
    </row>
    <row r="26" spans="2:6" x14ac:dyDescent="0.2">
      <c r="B26" s="9" t="s">
        <v>28</v>
      </c>
      <c r="C26" s="1">
        <v>7.0000000000000007E-2</v>
      </c>
      <c r="D26" s="1">
        <v>4.8000000000000001E-2</v>
      </c>
      <c r="E26" s="1">
        <v>0.05</v>
      </c>
      <c r="F26" s="17">
        <f t="shared" si="0"/>
        <v>2.0000000000000018E-3</v>
      </c>
    </row>
    <row r="27" spans="2:6" x14ac:dyDescent="0.2">
      <c r="B27" s="9" t="s">
        <v>29</v>
      </c>
      <c r="C27" s="1">
        <v>0.10199999999999999</v>
      </c>
      <c r="D27" s="1">
        <v>8.5000000000000006E-2</v>
      </c>
      <c r="E27" s="1">
        <v>0.12</v>
      </c>
      <c r="F27" s="17">
        <f t="shared" si="0"/>
        <v>3.4999999999999989E-2</v>
      </c>
    </row>
    <row r="28" spans="2:6" x14ac:dyDescent="0.2">
      <c r="B28" s="4" t="s">
        <v>11</v>
      </c>
      <c r="C28" s="1"/>
      <c r="D28" s="1"/>
      <c r="E28" s="1"/>
      <c r="F28" s="17" t="str">
        <f t="shared" si="0"/>
        <v/>
      </c>
    </row>
    <row r="29" spans="2:6" x14ac:dyDescent="0.2">
      <c r="B29" s="9" t="s">
        <v>23</v>
      </c>
      <c r="C29" s="1">
        <v>0.13500000000000001</v>
      </c>
      <c r="D29" s="1">
        <v>0.222</v>
      </c>
      <c r="E29" s="1">
        <v>0.2</v>
      </c>
      <c r="F29" s="17">
        <f t="shared" si="0"/>
        <v>-2.1999999999999992E-2</v>
      </c>
    </row>
    <row r="30" spans="2:6" x14ac:dyDescent="0.2">
      <c r="B30" s="9" t="s">
        <v>24</v>
      </c>
      <c r="C30" s="1">
        <v>0.20499999999999999</v>
      </c>
      <c r="D30" s="1">
        <v>0.18</v>
      </c>
      <c r="E30" s="1">
        <v>0.15</v>
      </c>
      <c r="F30" s="17">
        <f t="shared" si="0"/>
        <v>-0.03</v>
      </c>
    </row>
    <row r="31" spans="2:6" x14ac:dyDescent="0.2">
      <c r="B31" s="9" t="s">
        <v>25</v>
      </c>
      <c r="C31" s="1">
        <v>0.215</v>
      </c>
      <c r="D31" s="1">
        <v>0.19</v>
      </c>
      <c r="E31" s="1">
        <v>0.19</v>
      </c>
      <c r="F31" s="17">
        <f t="shared" si="0"/>
        <v>0</v>
      </c>
    </row>
    <row r="32" spans="2:6" x14ac:dyDescent="0.2">
      <c r="B32" s="9" t="s">
        <v>26</v>
      </c>
      <c r="C32" s="1">
        <v>0.19500000000000001</v>
      </c>
      <c r="D32" s="1">
        <v>0.17199999999999999</v>
      </c>
      <c r="E32" s="1">
        <v>0.22</v>
      </c>
      <c r="F32" s="17">
        <f t="shared" si="0"/>
        <v>4.8000000000000015E-2</v>
      </c>
    </row>
    <row r="33" spans="2:6" x14ac:dyDescent="0.2">
      <c r="B33" s="9" t="s">
        <v>27</v>
      </c>
      <c r="C33" s="1">
        <v>7.4999999999999997E-2</v>
      </c>
      <c r="D33" s="1">
        <v>9.8000000000000004E-2</v>
      </c>
      <c r="E33" s="1">
        <v>0.13</v>
      </c>
      <c r="F33" s="17">
        <f t="shared" si="0"/>
        <v>3.2000000000000001E-2</v>
      </c>
    </row>
    <row r="34" spans="2:6" x14ac:dyDescent="0.2">
      <c r="B34" s="9" t="s">
        <v>28</v>
      </c>
      <c r="C34" s="1">
        <v>0.06</v>
      </c>
      <c r="D34" s="1">
        <v>4.4999999999999998E-2</v>
      </c>
      <c r="E34" s="1">
        <v>0.03</v>
      </c>
      <c r="F34" s="17">
        <f t="shared" si="0"/>
        <v>-1.4999999999999999E-2</v>
      </c>
    </row>
    <row r="35" spans="2:6" x14ac:dyDescent="0.2">
      <c r="B35" s="9" t="s">
        <v>29</v>
      </c>
      <c r="C35" s="1">
        <v>0.115</v>
      </c>
      <c r="D35" s="1">
        <v>9.1999999999999998E-2</v>
      </c>
      <c r="E35" s="1">
        <v>0.08</v>
      </c>
      <c r="F35" s="17">
        <f t="shared" si="0"/>
        <v>-1.1999999999999997E-2</v>
      </c>
    </row>
    <row r="36" spans="2:6" x14ac:dyDescent="0.2">
      <c r="B36" s="4" t="s">
        <v>13</v>
      </c>
      <c r="C36" s="1"/>
      <c r="D36" s="1"/>
      <c r="E36" s="1"/>
      <c r="F36" s="17" t="str">
        <f t="shared" si="0"/>
        <v/>
      </c>
    </row>
    <row r="37" spans="2:6" x14ac:dyDescent="0.2">
      <c r="B37" s="9" t="s">
        <v>23</v>
      </c>
      <c r="C37" s="1">
        <v>0.16500000000000001</v>
      </c>
      <c r="D37" s="1">
        <v>0.27500000000000002</v>
      </c>
      <c r="E37" s="1">
        <v>0.22</v>
      </c>
      <c r="F37" s="17">
        <f t="shared" si="0"/>
        <v>-5.5000000000000021E-2</v>
      </c>
    </row>
    <row r="38" spans="2:6" x14ac:dyDescent="0.2">
      <c r="B38" s="9" t="s">
        <v>24</v>
      </c>
      <c r="C38" s="1">
        <v>0.22800000000000001</v>
      </c>
      <c r="D38" s="1">
        <v>0.19800000000000001</v>
      </c>
      <c r="E38" s="1">
        <v>0.13</v>
      </c>
      <c r="F38" s="17">
        <f t="shared" si="0"/>
        <v>-6.8000000000000005E-2</v>
      </c>
    </row>
    <row r="39" spans="2:6" x14ac:dyDescent="0.2">
      <c r="B39" s="9" t="s">
        <v>25</v>
      </c>
      <c r="C39" s="1">
        <v>0.115</v>
      </c>
      <c r="D39" s="1">
        <v>9.1999999999999998E-2</v>
      </c>
      <c r="E39" s="1">
        <v>0.09</v>
      </c>
      <c r="F39" s="17">
        <f t="shared" si="0"/>
        <v>-2.0000000000000018E-3</v>
      </c>
    </row>
    <row r="40" spans="2:6" x14ac:dyDescent="0.2">
      <c r="B40" s="9" t="s">
        <v>26</v>
      </c>
      <c r="C40" s="1">
        <v>0.19800000000000001</v>
      </c>
      <c r="D40" s="1">
        <v>0.16500000000000001</v>
      </c>
      <c r="E40" s="1">
        <v>0.18</v>
      </c>
      <c r="F40" s="17">
        <f t="shared" si="0"/>
        <v>1.4999999999999986E-2</v>
      </c>
    </row>
    <row r="41" spans="2:6" x14ac:dyDescent="0.2">
      <c r="B41" s="9" t="s">
        <v>27</v>
      </c>
      <c r="C41" s="1">
        <v>0.14199999999999999</v>
      </c>
      <c r="D41" s="1">
        <v>0.17799999999999999</v>
      </c>
      <c r="E41" s="1">
        <v>0.26</v>
      </c>
      <c r="F41" s="17">
        <f t="shared" si="0"/>
        <v>8.2000000000000017E-2</v>
      </c>
    </row>
    <row r="42" spans="2:6" x14ac:dyDescent="0.2">
      <c r="B42" s="9" t="s">
        <v>28</v>
      </c>
      <c r="C42" s="1">
        <v>5.5E-2</v>
      </c>
      <c r="D42" s="1">
        <v>0.04</v>
      </c>
      <c r="E42" s="1">
        <v>0.02</v>
      </c>
      <c r="F42" s="17">
        <f t="shared" si="0"/>
        <v>-0.02</v>
      </c>
    </row>
    <row r="43" spans="2:6" x14ac:dyDescent="0.2">
      <c r="B43" s="9" t="s">
        <v>29</v>
      </c>
      <c r="C43" s="1">
        <v>9.8000000000000004E-2</v>
      </c>
      <c r="D43" s="1">
        <v>5.1999999999999998E-2</v>
      </c>
      <c r="E43" s="1">
        <v>0.1</v>
      </c>
      <c r="F43" s="17">
        <f t="shared" si="0"/>
        <v>4.8000000000000008E-2</v>
      </c>
    </row>
    <row r="44" spans="2:6" x14ac:dyDescent="0.2">
      <c r="B44" s="4" t="s">
        <v>5</v>
      </c>
      <c r="C44" s="1"/>
      <c r="D44" s="1"/>
      <c r="E44" s="1"/>
      <c r="F44" s="17" t="str">
        <f t="shared" si="0"/>
        <v/>
      </c>
    </row>
    <row r="45" spans="2:6" x14ac:dyDescent="0.2">
      <c r="B45" s="9" t="s">
        <v>23</v>
      </c>
      <c r="C45" s="1">
        <v>0.22800000000000001</v>
      </c>
      <c r="D45" s="1">
        <v>0.35599999999999998</v>
      </c>
      <c r="E45" s="1">
        <v>0.24</v>
      </c>
      <c r="F45" s="17">
        <f t="shared" si="0"/>
        <v>-0.11599999999999999</v>
      </c>
    </row>
    <row r="46" spans="2:6" x14ac:dyDescent="0.2">
      <c r="B46" s="9" t="s">
        <v>24</v>
      </c>
      <c r="C46" s="1">
        <v>0.215</v>
      </c>
      <c r="D46" s="1">
        <v>0.19600000000000001</v>
      </c>
      <c r="E46" s="1">
        <v>0.19</v>
      </c>
      <c r="F46" s="17">
        <f t="shared" si="0"/>
        <v>-6.0000000000000053E-3</v>
      </c>
    </row>
    <row r="47" spans="2:6" x14ac:dyDescent="0.2">
      <c r="B47" s="9" t="s">
        <v>25</v>
      </c>
      <c r="C47" s="1">
        <v>0.188</v>
      </c>
      <c r="D47" s="1">
        <v>0.154</v>
      </c>
      <c r="E47" s="1">
        <v>0.16</v>
      </c>
      <c r="F47" s="17">
        <f t="shared" si="0"/>
        <v>6.0000000000000053E-3</v>
      </c>
    </row>
    <row r="48" spans="2:6" x14ac:dyDescent="0.2">
      <c r="B48" s="9" t="s">
        <v>26</v>
      </c>
      <c r="C48" s="1">
        <v>0.10100000000000001</v>
      </c>
      <c r="D48" s="1">
        <v>8.900000000000001E-2</v>
      </c>
      <c r="E48" s="1">
        <v>0.12</v>
      </c>
      <c r="F48" s="17">
        <f t="shared" si="0"/>
        <v>3.0999999999999986E-2</v>
      </c>
    </row>
    <row r="49" spans="2:6" x14ac:dyDescent="0.2">
      <c r="B49" s="9" t="s">
        <v>27</v>
      </c>
      <c r="C49" s="1">
        <v>7.400000000000001E-2</v>
      </c>
      <c r="D49" s="1">
        <v>0.09</v>
      </c>
      <c r="E49" s="1">
        <v>0.13</v>
      </c>
      <c r="F49" s="17">
        <f t="shared" si="0"/>
        <v>4.0000000000000008E-2</v>
      </c>
    </row>
    <row r="50" spans="2:6" x14ac:dyDescent="0.2">
      <c r="B50" s="9" t="s">
        <v>28</v>
      </c>
      <c r="C50" s="1">
        <v>8.5999999999999993E-2</v>
      </c>
      <c r="D50" s="1">
        <v>5.0999999999999997E-2</v>
      </c>
      <c r="E50" s="1">
        <v>0.05</v>
      </c>
      <c r="F50" s="17">
        <f t="shared" si="0"/>
        <v>-9.9999999999999395E-4</v>
      </c>
    </row>
    <row r="51" spans="2:6" x14ac:dyDescent="0.2">
      <c r="B51" s="9" t="s">
        <v>29</v>
      </c>
      <c r="C51" s="1">
        <v>0.108</v>
      </c>
      <c r="D51" s="1">
        <v>6.4000000000000001E-2</v>
      </c>
      <c r="E51" s="1">
        <v>0.11</v>
      </c>
      <c r="F51" s="17">
        <f t="shared" si="0"/>
        <v>4.5999999999999999E-2</v>
      </c>
    </row>
  </sheetData>
  <mergeCells count="1">
    <mergeCell ref="F2:F3"/>
  </mergeCells>
  <conditionalFormatting sqref="B4:F77">
    <cfRule type="expression" dxfId="3" priority="10">
      <formula>COUNTIF($K:$K,$B4)&gt;0</formula>
    </cfRule>
  </conditionalFormatting>
  <conditionalFormatting sqref="B5:F77">
    <cfRule type="expression" dxfId="2" priority="3">
      <formula>COUNTIF($I:$I,$B5)&gt;0</formula>
    </cfRule>
  </conditionalFormatting>
  <conditionalFormatting sqref="F2:F3">
    <cfRule type="dataBar" priority="4">
      <dataBar>
        <cfvo type="min"/>
        <cfvo type="max"/>
        <color rgb="FF63C384"/>
      </dataBar>
      <extLst>
        <ext xmlns:x14="http://schemas.microsoft.com/office/spreadsheetml/2009/9/main" uri="{B025F937-C7B1-47D3-B67F-A62EFF666E3E}">
          <x14:id>{68C69C05-99B8-43A5-AD55-FC5DEA041A7A}</x14:id>
        </ext>
      </extLst>
    </cfRule>
  </conditionalFormatting>
  <conditionalFormatting sqref="F5:F51">
    <cfRule type="dataBar" priority="9">
      <dataBar>
        <cfvo type="min"/>
        <cfvo type="max"/>
        <color rgb="FF63C384"/>
      </dataBar>
      <extLst>
        <ext xmlns:x14="http://schemas.microsoft.com/office/spreadsheetml/2009/9/main" uri="{B025F937-C7B1-47D3-B67F-A62EFF666E3E}">
          <x14:id>{3852F26D-73E1-4032-BD09-6776F86D2496}</x14:id>
        </ext>
      </extLst>
    </cfRule>
  </conditionalFormatting>
  <conditionalFormatting sqref="K2">
    <cfRule type="expression" dxfId="1" priority="1">
      <formula>COUNTIF($I:$I,$B2)&gt;0</formula>
    </cfRule>
    <cfRule type="expression" dxfId="0" priority="2">
      <formula>COUNTIF($K:$K,$B2)&gt;0</formula>
    </cfRule>
  </conditionalFormatting>
  <pageMargins left="0.7" right="0.7" top="0.78740157499999996" bottom="0.78740157499999996" header="0.3" footer="0.3"/>
  <drawing r:id="rId4"/>
  <extLst>
    <ext xmlns:x14="http://schemas.microsoft.com/office/spreadsheetml/2009/9/main" uri="{78C0D931-6437-407d-A8EE-F0AAD7539E65}">
      <x14:conditionalFormattings>
        <x14:conditionalFormatting xmlns:xm="http://schemas.microsoft.com/office/excel/2006/main">
          <x14:cfRule type="dataBar" id="{68C69C05-99B8-43A5-AD55-FC5DEA041A7A}">
            <x14:dataBar minLength="0" maxLength="100" border="1" negativeBarBorderColorSameAsPositive="0">
              <x14:cfvo type="autoMin"/>
              <x14:cfvo type="autoMax"/>
              <x14:borderColor rgb="FF63C384"/>
              <x14:negativeFillColor rgb="FFFF0000"/>
              <x14:negativeBorderColor rgb="FFFF0000"/>
              <x14:axisColor rgb="FF000000"/>
            </x14:dataBar>
          </x14:cfRule>
          <xm:sqref>F2:F3</xm:sqref>
        </x14:conditionalFormatting>
        <x14:conditionalFormatting xmlns:xm="http://schemas.microsoft.com/office/excel/2006/main">
          <x14:cfRule type="dataBar" id="{3852F26D-73E1-4032-BD09-6776F86D2496}">
            <x14:dataBar minLength="0" maxLength="100" border="1" negativeBarBorderColorSameAsPositive="0">
              <x14:cfvo type="autoMin"/>
              <x14:cfvo type="autoMax"/>
              <x14:borderColor rgb="FF63C384"/>
              <x14:negativeFillColor rgb="FFFF0000"/>
              <x14:negativeBorderColor rgb="FFFF0000"/>
              <x14:axisColor rgb="FF000000"/>
            </x14:dataBar>
          </x14:cfRule>
          <xm:sqref>F5:F51</xm:sqref>
        </x14:conditionalFormatting>
      </x14:conditionalFormattings>
    </ext>
    <ext xmlns:x14="http://schemas.microsoft.com/office/spreadsheetml/2009/9/main" uri="{A8765BA9-456A-4dab-B4F3-ACF838C121DE}">
      <x14:slicerList>
        <x14:slicer r:id="rId5"/>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d42d0a1-8c18-4df2-85cf-ffa1c4cce0b7" xsi:nil="true"/>
    <Test xmlns="1a7a08b3-0e27-40ae-ae3c-a872efb17797" xsi:nil="true"/>
    <Angelegtvon xmlns="1a7a08b3-0e27-40ae-ae3c-a872efb17797">
      <UserInfo>
        <DisplayName/>
        <AccountId xsi:nil="true"/>
        <AccountType/>
      </UserInfo>
    </Angelegtvon>
    <lcf76f155ced4ddcb4097134ff3c332f xmlns="1a7a08b3-0e27-40ae-ae3c-a872efb17797">
      <Terms xmlns="http://schemas.microsoft.com/office/infopath/2007/PartnerControls"/>
    </lcf76f155ced4ddcb4097134ff3c332f>
    <Willi xmlns="1a7a08b3-0e27-40ae-ae3c-a872efb17797">
      <UserInfo>
        <DisplayName/>
        <AccountId xsi:nil="true"/>
        <AccountType/>
      </UserInfo>
    </Willi>
    <DusanZivadinovic xmlns="1a7a08b3-0e27-40ae-ae3c-a872efb17797">
      <UserInfo>
        <DisplayName/>
        <AccountId xsi:nil="true"/>
        <AccountType/>
      </UserInfo>
    </DusanZivadinov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8985F444CA664478101AF035FD52E61" ma:contentTypeVersion="18" ma:contentTypeDescription="Ein neues Dokument erstellen." ma:contentTypeScope="" ma:versionID="a82743edc1f9f54a20e5efd7c49f4eae">
  <xsd:schema xmlns:xsd="http://www.w3.org/2001/XMLSchema" xmlns:xs="http://www.w3.org/2001/XMLSchema" xmlns:p="http://schemas.microsoft.com/office/2006/metadata/properties" xmlns:ns2="1a7a08b3-0e27-40ae-ae3c-a872efb17797" xmlns:ns3="cd42d0a1-8c18-4df2-85cf-ffa1c4cce0b7" targetNamespace="http://schemas.microsoft.com/office/2006/metadata/properties" ma:root="true" ma:fieldsID="2533e077c808157ac32127c22c31a927" ns2:_="" ns3:_="">
    <xsd:import namespace="1a7a08b3-0e27-40ae-ae3c-a872efb17797"/>
    <xsd:import namespace="cd42d0a1-8c18-4df2-85cf-ffa1c4cce0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Willi" minOccurs="0"/>
                <xsd:element ref="ns2:MediaServiceLocation" minOccurs="0"/>
                <xsd:element ref="ns2:DusanZivadinovic" minOccurs="0"/>
                <xsd:element ref="ns2:Angelegtvon" minOccurs="0"/>
                <xsd:element ref="ns2:MediaLengthInSeconds" minOccurs="0"/>
                <xsd:element ref="ns2: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7a08b3-0e27-40ae-ae3c-a872efb177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9fd5ba9b-dd97-429d-9b0f-98b67caa587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Willi" ma:index="19" nillable="true" ma:displayName="Willi" ma:format="Dropdown" ma:list="UserInfo" ma:SharePointGroup="0" ma:internalName="Willi">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0" nillable="true" ma:displayName="Location" ma:indexed="true" ma:internalName="MediaServiceLocation" ma:readOnly="true">
      <xsd:simpleType>
        <xsd:restriction base="dms:Text"/>
      </xsd:simpleType>
    </xsd:element>
    <xsd:element name="DusanZivadinovic" ma:index="21" nillable="true" ma:displayName="Dusan Zivadinovic" ma:format="Dropdown" ma:list="UserInfo" ma:SharePointGroup="0" ma:internalName="DusanZivadinovic">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gelegtvon" ma:index="22" nillable="true" ma:displayName="Angelegt von " ma:format="Dropdown" ma:list="UserInfo" ma:SharePointGroup="0" ma:internalName="Angelegtv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3" nillable="true" ma:displayName="MediaLengthInSeconds" ma:hidden="true" ma:internalName="MediaLengthInSeconds" ma:readOnly="true">
      <xsd:simpleType>
        <xsd:restriction base="dms:Unknown"/>
      </xsd:simpleType>
    </xsd:element>
    <xsd:element name="Test" ma:index="24" nillable="true" ma:displayName="Test" ma:format="Dropdown" ma:internalName="Te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42d0a1-8c18-4df2-85cf-ffa1c4cce0b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e3a04f-162b-4f14-9c5a-3a55c984c620}" ma:internalName="TaxCatchAll" ma:showField="CatchAllData" ma:web="cd42d0a1-8c18-4df2-85cf-ffa1c4cce0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5D0C58-417C-4ECB-9C2B-237D1DECEB0B}">
  <ds:schemaRefs>
    <ds:schemaRef ds:uri="http://schemas.microsoft.com/office/2006/documentManagement/types"/>
    <ds:schemaRef ds:uri="http://schemas.microsoft.com/office/2006/metadata/properties"/>
    <ds:schemaRef ds:uri="1a7a08b3-0e27-40ae-ae3c-a872efb17797"/>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cd42d0a1-8c18-4df2-85cf-ffa1c4cce0b7"/>
    <ds:schemaRef ds:uri="http://www.w3.org/XML/1998/namespace"/>
  </ds:schemaRefs>
</ds:datastoreItem>
</file>

<file path=customXml/itemProps2.xml><?xml version="1.0" encoding="utf-8"?>
<ds:datastoreItem xmlns:ds="http://schemas.openxmlformats.org/officeDocument/2006/customXml" ds:itemID="{21915EE7-6966-4530-A516-FC5556C722FA}">
  <ds:schemaRefs>
    <ds:schemaRef ds:uri="http://schemas.microsoft.com/sharepoint/v3/contenttype/forms"/>
  </ds:schemaRefs>
</ds:datastoreItem>
</file>

<file path=customXml/itemProps3.xml><?xml version="1.0" encoding="utf-8"?>
<ds:datastoreItem xmlns:ds="http://schemas.openxmlformats.org/officeDocument/2006/customXml" ds:itemID="{C68E959C-FF30-4CA4-A98C-7B8B3150F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7a08b3-0e27-40ae-ae3c-a872efb17797"/>
    <ds:schemaRef ds:uri="cd42d0a1-8c18-4df2-85cf-ffa1c4cce0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Data</vt:lpstr>
      <vt:lpstr>Hilfsblatt</vt:lpstr>
      <vt:lpstr>Dashboard Linke Seite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Heise Medien</dc:creator>
  <cp:keywords/>
  <dc:description/>
  <cp:lastModifiedBy>Stefan Wischner</cp:lastModifiedBy>
  <dcterms:created xsi:type="dcterms:W3CDTF">2026-05-18T13:04:58Z</dcterms:created>
  <dcterms:modified xsi:type="dcterms:W3CDTF">2026-07-15T15:31:14Z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0x01010068985F444CA664478101AF035FD52E61</vt:lpwstr>
  </property>
  <property fmtid="{D5CDD505-2E9C-101B-9397-08002B2CF9AE}" pid="3" name="MediaServiceImageTags">
    <vt:lpwstr/>
  </property>
</Properties>
</file>